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0115" windowHeight="738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70" i="1" l="1"/>
  <c r="H69" i="1"/>
  <c r="H22" i="1" l="1"/>
  <c r="H48" i="1"/>
  <c r="H44" i="1"/>
  <c r="H21" i="1"/>
  <c r="H18" i="1" l="1"/>
  <c r="H29" i="1" l="1"/>
  <c r="H30" i="1" l="1"/>
  <c r="H13" i="1" l="1"/>
  <c r="H9" i="1"/>
  <c r="H8" i="1"/>
  <c r="H7" i="1"/>
  <c r="H6" i="1"/>
  <c r="H5" i="1"/>
  <c r="H4" i="1"/>
  <c r="H3" i="1"/>
  <c r="H12" i="1" l="1"/>
  <c r="H60" i="1"/>
  <c r="H67" i="1" l="1"/>
  <c r="H68" i="1"/>
  <c r="H53" i="1" l="1"/>
  <c r="H55" i="1"/>
  <c r="H54" i="1"/>
  <c r="H52" i="1"/>
  <c r="H51" i="1"/>
  <c r="H50" i="1"/>
  <c r="H49" i="1"/>
  <c r="H32" i="1"/>
  <c r="H65" i="1" l="1"/>
  <c r="H62" i="1"/>
  <c r="H63" i="1"/>
  <c r="H61" i="1"/>
  <c r="H20" i="1" l="1"/>
  <c r="H19" i="1"/>
  <c r="H17" i="1"/>
  <c r="H16" i="1"/>
  <c r="H15" i="1"/>
  <c r="H14" i="1"/>
  <c r="H37" i="1"/>
  <c r="H38" i="1"/>
  <c r="H39" i="1"/>
  <c r="H40" i="1"/>
  <c r="H41" i="1"/>
  <c r="H42" i="1"/>
  <c r="H43" i="1"/>
  <c r="H45" i="1"/>
  <c r="H46" i="1"/>
  <c r="H47" i="1"/>
  <c r="H64" i="1"/>
  <c r="H72" i="1"/>
  <c r="H71" i="1"/>
  <c r="H66" i="1"/>
  <c r="H73" i="1"/>
  <c r="H74" i="1"/>
  <c r="H75" i="1"/>
  <c r="H76" i="1"/>
  <c r="H77" i="1"/>
  <c r="H78" i="1"/>
  <c r="H79" i="1"/>
  <c r="H59" i="1"/>
  <c r="H58" i="1"/>
  <c r="H57" i="1"/>
  <c r="H56" i="1"/>
  <c r="H36" i="1"/>
  <c r="H35" i="1"/>
  <c r="H34" i="1"/>
  <c r="H33" i="1"/>
  <c r="H31" i="1"/>
  <c r="H28" i="1"/>
  <c r="H27" i="1"/>
  <c r="H26" i="1"/>
  <c r="H25" i="1"/>
  <c r="H24" i="1"/>
  <c r="H23" i="1"/>
  <c r="H11" i="1"/>
  <c r="H10" i="1"/>
  <c r="H2" i="1"/>
</calcChain>
</file>

<file path=xl/sharedStrings.xml><?xml version="1.0" encoding="utf-8"?>
<sst xmlns="http://schemas.openxmlformats.org/spreadsheetml/2006/main" count="430" uniqueCount="232">
  <si>
    <t>Цена руб/изд
опт</t>
  </si>
  <si>
    <t>№ изделия</t>
  </si>
  <si>
    <t>Артикул</t>
  </si>
  <si>
    <t>Описание товара</t>
  </si>
  <si>
    <t>Платье белое в мелкую розочку, диагональной надписью Valini, поясом из кружева и объемной розой впереди + повязка</t>
  </si>
  <si>
    <t>Платье лимонное с цветочным рисунком и кружевным поясом</t>
  </si>
  <si>
    <t>Жакет белый с кружевной планкой на пуговицах</t>
  </si>
  <si>
    <t>Жакет лимонный на пуговицах</t>
  </si>
  <si>
    <t>Комбинезон кружевной, розовый для девочки</t>
  </si>
  <si>
    <t xml:space="preserve">Комбинезон теплый велюровый розовый для девочки с принтом </t>
  </si>
  <si>
    <t xml:space="preserve">Юбка с пайетками </t>
  </si>
  <si>
    <t>Пиджак для мальчика в клетку</t>
  </si>
  <si>
    <t>Джерси клетка, подклад, клеевая черная, пуговица большая, кожа, шевроны</t>
  </si>
  <si>
    <t>Рубашка для мальчика бордовая с синим, принт воздушный шар</t>
  </si>
  <si>
    <t xml:space="preserve">Рубашка для мальчика белая </t>
  </si>
  <si>
    <t>Рубашка белая для мальчика с принтом воздушный шар</t>
  </si>
  <si>
    <t>Брюки для мальчика, вельвет</t>
  </si>
  <si>
    <t>Футболка для мальчика с воздушными шарами</t>
  </si>
  <si>
    <t>Брюки для мальчика, вельвет, бирюза</t>
  </si>
  <si>
    <t>Футболка для мальчика голубая с воздушными шарами</t>
  </si>
  <si>
    <t>Футболка красная для мальчика с воздушным шаром</t>
  </si>
  <si>
    <t>Конверт теплый с капюшоном бежевый</t>
  </si>
  <si>
    <t>Боди цветное, принт воздушные шары</t>
  </si>
  <si>
    <t>Платье вышитое, белое с композицией из цветов на поясе</t>
  </si>
  <si>
    <t>Платье вышитое, цвет персик с композицией из 3 роз на поясе, шеврон - птица</t>
  </si>
  <si>
    <t>Комбинезон велюровый, бежевый, декор - цветочки</t>
  </si>
  <si>
    <t>Комбинезон на малыша белый, декор цветочки</t>
  </si>
  <si>
    <t>Комбинезон на малыша велюр, цвет белый + бежевый, декор цветочки</t>
  </si>
  <si>
    <t>Шапочка велюровая, декор цветок</t>
  </si>
  <si>
    <t>Платье велюровое, кружевное, декор - цветок</t>
  </si>
  <si>
    <t>Комбинезон на выписку кружевной + чепчик. Цвет белый</t>
  </si>
  <si>
    <t>Платье с пышной юбкой и кружевным топом, цвет персик. Декор - розы</t>
  </si>
  <si>
    <t>Платье с пышной юбкой и кружевным топом, цвет белый. Декор - цветы</t>
  </si>
  <si>
    <t>Жакет для девочки розовый в полоску</t>
  </si>
  <si>
    <t xml:space="preserve">Джемпер розовый с капюшоном, с кружевными рукавами. Декор - цветок, черные бантики </t>
  </si>
  <si>
    <t xml:space="preserve">Джемпер с длинным рукавом, принт - замок. Цвет персик </t>
  </si>
  <si>
    <t>Джемпер с длинным рукавом, принт - замок. Цвет белый</t>
  </si>
  <si>
    <t>Интерлок экрю, интерлок синий, джерси клетка, кнопки , декор металлический серебро</t>
  </si>
  <si>
    <t>Костюм для мальчика спортивный, брюки и толстовка</t>
  </si>
  <si>
    <t>Джемпер для мальчика с длинным рукавом, принт - воздушные шары. Цвет бирюзовый</t>
  </si>
  <si>
    <t>Комбинезон для мальчика нарядный с фраком и галстуком - бабочкой</t>
  </si>
  <si>
    <t>Боди, цвет белый</t>
  </si>
  <si>
    <t>Изображение</t>
  </si>
  <si>
    <t>Платье розовое с вышитыми розами по краю</t>
  </si>
  <si>
    <t>Размерный ряд</t>
  </si>
  <si>
    <t>Цена за размерный ряд (опт)</t>
  </si>
  <si>
    <t xml:space="preserve">Платье белое, расшитое цветами </t>
  </si>
  <si>
    <t>Платье розовое из мягкой расшитой сетки с подгибом</t>
  </si>
  <si>
    <t>Платье белое, кружевное с объемными цветами</t>
  </si>
  <si>
    <t>Платье пышное с градиентной юбкой</t>
  </si>
  <si>
    <t>Платье темно-синее с фатиновой юбкой, декор - корона из страз</t>
  </si>
  <si>
    <t>86, 92, 98, 104, 110</t>
  </si>
  <si>
    <t>104, 110, 116, 122</t>
  </si>
  <si>
    <t>62, 68, 74</t>
  </si>
  <si>
    <t>68, 74, 80, 86</t>
  </si>
  <si>
    <t>Юбка из сетки многослойная</t>
  </si>
  <si>
    <t>Юбка белая в горох с шитьем</t>
  </si>
  <si>
    <t>Платье трикотажное белое с цветочным принтом и розовой пышной юбкой (узор зигзаг)</t>
  </si>
  <si>
    <t>Костюм для девочки: платье боди кружевное + лосины</t>
  </si>
  <si>
    <t>68, 74, 80</t>
  </si>
  <si>
    <t>Спальный конверт бежевый с кружевом, утепленный</t>
  </si>
  <si>
    <t>62, 68, 74, 80</t>
  </si>
  <si>
    <t>Платье белое с вышивками, принт - замок, зеркало, цветы</t>
  </si>
  <si>
    <t>86, 92, 98, 104, 110, 116, 122</t>
  </si>
  <si>
    <t>56, 62</t>
  </si>
  <si>
    <t>68, 74, 80, 86, 92, 98, 104, 110, 116, 122</t>
  </si>
  <si>
    <t xml:space="preserve">68, 74, 80, 86, 92, 98, 104, 110 </t>
  </si>
  <si>
    <t>04.01</t>
  </si>
  <si>
    <t>04.02</t>
  </si>
  <si>
    <t>04.03</t>
  </si>
  <si>
    <t>04.04</t>
  </si>
  <si>
    <t>04.05</t>
  </si>
  <si>
    <t>04.06</t>
  </si>
  <si>
    <t>04.07</t>
  </si>
  <si>
    <t>04.08</t>
  </si>
  <si>
    <t>04.09</t>
  </si>
  <si>
    <t>04.10</t>
  </si>
  <si>
    <t>04.11</t>
  </si>
  <si>
    <t>04.12</t>
  </si>
  <si>
    <t>04.13</t>
  </si>
  <si>
    <t>04.14</t>
  </si>
  <si>
    <t>04.15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</si>
  <si>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</si>
  <si>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</si>
  <si>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</si>
  <si>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</si>
  <si>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</si>
  <si>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</si>
  <si>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</si>
  <si>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</si>
  <si>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</si>
  <si>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03.01</t>
  </si>
  <si>
    <t>03.02</t>
  </si>
  <si>
    <t>03.03</t>
  </si>
  <si>
    <t>03.04</t>
  </si>
  <si>
    <t>03.05</t>
  </si>
  <si>
    <t>03.06</t>
  </si>
  <si>
    <t>03.07</t>
  </si>
  <si>
    <t>03.08</t>
  </si>
  <si>
    <t>03.09</t>
  </si>
  <si>
    <t>03.10</t>
  </si>
  <si>
    <t>03.12</t>
  </si>
  <si>
    <t>03.13</t>
  </si>
  <si>
    <t>03.14</t>
  </si>
  <si>
    <t>03.15</t>
  </si>
  <si>
    <t>05.01</t>
  </si>
  <si>
    <t>05.02</t>
  </si>
  <si>
    <t>05.03</t>
  </si>
  <si>
    <t>05.04</t>
  </si>
  <si>
    <t>06.12</t>
  </si>
  <si>
    <t>06.13</t>
  </si>
  <si>
    <t>06.09</t>
  </si>
  <si>
    <t>06.11</t>
  </si>
  <si>
    <t>06.07</t>
  </si>
  <si>
    <t>06.08</t>
  </si>
  <si>
    <t>06.05</t>
  </si>
  <si>
    <t>06.06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</si>
  <si>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</si>
  <si>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</si>
  <si>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</si>
  <si>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</si>
  <si>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</si>
  <si>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</si>
  <si>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</si>
  <si>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</si>
  <si>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06.24</t>
  </si>
  <si>
    <t>06.25</t>
  </si>
  <si>
    <t>06.01</t>
  </si>
  <si>
    <t>06.02</t>
  </si>
  <si>
    <t>06.03</t>
  </si>
  <si>
    <t>06.04</t>
  </si>
  <si>
    <t>Платье вышитое, лимонное с композицией из цветов и бабочек</t>
  </si>
  <si>
    <t>Брюки вельветовые для девочки</t>
  </si>
  <si>
    <t>Джемпер с длинным рукавом и овальным принтом "почтовая открытка". Цвет белый</t>
  </si>
  <si>
    <t>80, 86, 92, 98, 104, 110</t>
  </si>
  <si>
    <t xml:space="preserve"> 06.14</t>
  </si>
  <si>
    <t>Комбинезон для мальчика с воздушными шарами. Цвет бирюза</t>
  </si>
  <si>
    <t xml:space="preserve"> 01.03</t>
  </si>
  <si>
    <t xml:space="preserve"> 01.04</t>
  </si>
  <si>
    <t xml:space="preserve"> 01.05</t>
  </si>
  <si>
    <t xml:space="preserve"> 01.06</t>
  </si>
  <si>
    <t xml:space="preserve"> 01.07</t>
  </si>
  <si>
    <t xml:space="preserve"> 01.08</t>
  </si>
  <si>
    <t xml:space="preserve"> 01.09</t>
  </si>
  <si>
    <t xml:space="preserve"> 01.10</t>
  </si>
  <si>
    <t xml:space="preserve"> 01.11</t>
  </si>
  <si>
    <t xml:space="preserve"> 01.13</t>
  </si>
  <si>
    <t xml:space="preserve"> 01.14</t>
  </si>
  <si>
    <t>06.23</t>
  </si>
  <si>
    <t>100% хлопок</t>
  </si>
  <si>
    <t>ткань верха  65% полиэстер, 35% вискоза, подкладка  100%  хлопок</t>
  </si>
  <si>
    <t>ткань верха 100%  полиэстер, подкладка 100% хлопок</t>
  </si>
  <si>
    <t>ткань  65% полиэстер,  35% вискоза</t>
  </si>
  <si>
    <t>состав  100% хлопок, отделка 50%  вискоза, 50%  полиэстер</t>
  </si>
  <si>
    <t>ткань верха 100%  полиэстер,         подкладка 100% хлопок</t>
  </si>
  <si>
    <t xml:space="preserve">ткань верха 80%  хлопок,  20%  полиэстер, наполнитель  100%   полиэстер, подкладка  100%   хлопок </t>
  </si>
  <si>
    <t>100%  хлопок</t>
  </si>
  <si>
    <t>состав  100% хлопок, отделка 50%  вискоза , 50%  полиэстер</t>
  </si>
  <si>
    <t xml:space="preserve">ткань верха  80%  хлопок,  20%  полиэстер, наполнитель  100%   полиэстер, подкладка  100%   хлопок </t>
  </si>
  <si>
    <t>ткань верха  100%  вискоза   подкладка  100%  хлопок</t>
  </si>
  <si>
    <t>ткань верха 100%  полиэстер,           подкладка  100% хлопок</t>
  </si>
  <si>
    <t>ткань верха  -100%  вискоза,   подкладка  100%  хлопок</t>
  </si>
  <si>
    <t>ткань верха  65% полиэстер 35% вискоза, подкладка  100%  хлопок</t>
  </si>
  <si>
    <t>Джемпер с длинным рукавом с цветочным принтом. Цвет белый</t>
  </si>
  <si>
    <t>Спальный конверт розовый с замком</t>
  </si>
  <si>
    <t xml:space="preserve">Платье трикотажное, цвет персик, юбка расшита пайетками </t>
  </si>
  <si>
    <t>Комплект на выписку: кружевное платье, штанишки, чепчик. Цвет белый</t>
  </si>
  <si>
    <t xml:space="preserve">Комплект на выписку: комбинезон с бабочками + чепчик.  Цвет персик </t>
  </si>
  <si>
    <t xml:space="preserve">Комбинезон велюровый с бабочкой. Принт - маленький воздушный шар. Цвет бежевый </t>
  </si>
  <si>
    <t>Боди для мальчика, принт воздушные шары + штанишки. Цвет бирюза + чепчик</t>
  </si>
  <si>
    <t>Песочник для мальчика шорты с рубашкой</t>
  </si>
  <si>
    <t xml:space="preserve">Состав </t>
  </si>
  <si>
    <t>Комбинезон для мальчика, принт - воздушные шары. Цвет бежевый</t>
  </si>
  <si>
    <t>Комбинезон для мальчика с синей жилеткой. Цвет бежевый</t>
  </si>
  <si>
    <t>96% хлопок,  4% лайкра</t>
  </si>
  <si>
    <t xml:space="preserve">ткань верха 80%  хлопок,  20%  полиэстер,   наполнитель  100%   полиэстер, подкладка  100%   хлопок </t>
  </si>
  <si>
    <t xml:space="preserve"> 01.01-01.02</t>
  </si>
  <si>
    <t>Спальный комбинезон с шапочкой и одеялом</t>
  </si>
  <si>
    <t xml:space="preserve">100% хлопок, 100%  хлопок, наполнитель  100%   полиэстер, подкладка  100% хлопок </t>
  </si>
  <si>
    <t>Платье бело-розовое с рисунком, принт -  "почтовая открытка"</t>
  </si>
  <si>
    <t>74, 80, 86, 92, 98, 104</t>
  </si>
  <si>
    <t>74, 80, 86, 92, 98</t>
  </si>
  <si>
    <t>86, 92, 98, 104</t>
  </si>
  <si>
    <t xml:space="preserve">Костюм для девочки джемпер кружевной + брюки </t>
  </si>
  <si>
    <t xml:space="preserve">Костюм для девочки велюровый: джемпер молочный, отдекорированный цветами + брюки </t>
  </si>
  <si>
    <t>Костюм для девочки туника  с рюшами+ кружевные лосины, цвет персик</t>
  </si>
  <si>
    <t>Костюм: толстовка, декор  - корона + штаны, цвет персик</t>
  </si>
  <si>
    <t xml:space="preserve">Брюки вельветовые для девочки с короной на кармане </t>
  </si>
  <si>
    <t>Комбинезон для мальчика с жилеткой</t>
  </si>
  <si>
    <t>Костюм для мальчика: боди, жилет в клетку, штаны, бабочка</t>
  </si>
  <si>
    <t>Костюм для мальчика: боди, жилет синий, штаны, галстук</t>
  </si>
  <si>
    <t>Костюм: боди + ползунки с кружевами, цвет персик</t>
  </si>
  <si>
    <t>80, 86, 92, 98</t>
  </si>
  <si>
    <t>Наличие на складе</t>
  </si>
  <si>
    <t xml:space="preserve">доступно по предзаказу </t>
  </si>
  <si>
    <t>в наличии</t>
  </si>
  <si>
    <t>80,86, 92, 98</t>
  </si>
  <si>
    <t>РРЦ</t>
  </si>
  <si>
    <t>скоро появится в продаже</t>
  </si>
  <si>
    <t>Комплект: платье-сарафан розовое в полоску + белая водолазка</t>
  </si>
  <si>
    <t>от 0 до 6 месяцев</t>
  </si>
  <si>
    <t>92, 98, 104, 110, 116</t>
  </si>
  <si>
    <t>98, 104, 110, 116, 122</t>
  </si>
  <si>
    <t>по 49 шт.</t>
  </si>
  <si>
    <t>по 66 шт.</t>
  </si>
  <si>
    <t>по 68 шт.</t>
  </si>
  <si>
    <t>по 50 шт.</t>
  </si>
  <si>
    <t>68, 74, 80 по 57шт., 86р -58 шт.</t>
  </si>
  <si>
    <t>230 шт.</t>
  </si>
  <si>
    <t>по 67 шт.</t>
  </si>
  <si>
    <t>по 100 шт.</t>
  </si>
  <si>
    <t>по 63 шт.</t>
  </si>
  <si>
    <t>100 шт.</t>
  </si>
  <si>
    <t>по 40 шт.</t>
  </si>
  <si>
    <t>по 36 шт.</t>
  </si>
  <si>
    <t>по 35 шт.</t>
  </si>
  <si>
    <t>по 17 шт., кроме 92  -16 шт.</t>
  </si>
  <si>
    <t>по 34 шт.</t>
  </si>
  <si>
    <t>по 24 шт., кроме 116-9 шт.</t>
  </si>
  <si>
    <t>по 29 шт.( еще не упаковано, кол-во по крою)</t>
  </si>
  <si>
    <t>по 22 шт. (отдали отшивать)</t>
  </si>
  <si>
    <t>по 125 шт.</t>
  </si>
  <si>
    <t xml:space="preserve">сарафан по 47 шт. </t>
  </si>
  <si>
    <t>Кол-во на складе</t>
  </si>
  <si>
    <t>Сумма заказа</t>
  </si>
  <si>
    <t>Кол-во заказа</t>
  </si>
  <si>
    <t>ткань верха  100%  полиэстер,  подкладка  100%  хлопок</t>
  </si>
  <si>
    <t>Комплект на выписку: комбинезон белый с кружевным нашивным декором + чепчик</t>
  </si>
  <si>
    <t>Платье Розовое с бабочками</t>
  </si>
  <si>
    <t>ткань верха 100%  полиэстер,  подкладка 100% хлопок</t>
  </si>
  <si>
    <t>Платье белое из вышитого полотна с атласным бантом</t>
  </si>
  <si>
    <t>Платье с пышной юбкой и кружевным топом, цвет лимон. Декор  - цветок фиолетовый с жемчужиной, веточка с двумя бутонами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</si>
</sst>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0"/>
      <color rgb="FF0000CC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ill="1" applyBorder="1" applyAlignment="1">
      <alignment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jpeg"/><Relationship Id="rId21" Type="http://schemas.openxmlformats.org/officeDocument/2006/relationships/image" Target="../media/image20.jpeg"/><Relationship Id="rId42" Type="http://schemas.openxmlformats.org/officeDocument/2006/relationships/image" Target="../media/image41.jpeg"/><Relationship Id="rId47" Type="http://schemas.openxmlformats.org/officeDocument/2006/relationships/image" Target="../media/image46.jpeg"/><Relationship Id="rId63" Type="http://schemas.microsoft.com/office/2007/relationships/hdphoto" Target="../media/hdphoto6.wdp"/><Relationship Id="rId68" Type="http://schemas.openxmlformats.org/officeDocument/2006/relationships/image" Target="../media/image61.jpeg"/><Relationship Id="rId84" Type="http://schemas.openxmlformats.org/officeDocument/2006/relationships/image" Target="../media/image76.png"/><Relationship Id="rId89" Type="http://schemas.openxmlformats.org/officeDocument/2006/relationships/image" Target="../media/image81.jpeg"/><Relationship Id="rId16" Type="http://schemas.openxmlformats.org/officeDocument/2006/relationships/image" Target="../media/image15.jpeg"/><Relationship Id="rId11" Type="http://schemas.openxmlformats.org/officeDocument/2006/relationships/image" Target="../media/image10.jpeg"/><Relationship Id="rId32" Type="http://schemas.openxmlformats.org/officeDocument/2006/relationships/image" Target="../media/image31.jpeg"/><Relationship Id="rId37" Type="http://schemas.openxmlformats.org/officeDocument/2006/relationships/image" Target="../media/image36.jpeg"/><Relationship Id="rId53" Type="http://schemas.microsoft.com/office/2007/relationships/hdphoto" Target="../media/hdphoto4.wdp"/><Relationship Id="rId58" Type="http://schemas.openxmlformats.org/officeDocument/2006/relationships/image" Target="../media/image54.jpeg"/><Relationship Id="rId74" Type="http://schemas.openxmlformats.org/officeDocument/2006/relationships/image" Target="../media/image66.jpeg"/><Relationship Id="rId79" Type="http://schemas.openxmlformats.org/officeDocument/2006/relationships/image" Target="../media/image71.jpeg"/><Relationship Id="rId5" Type="http://schemas.openxmlformats.org/officeDocument/2006/relationships/image" Target="../media/image5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43" Type="http://schemas.openxmlformats.org/officeDocument/2006/relationships/image" Target="../media/image42.jpeg"/><Relationship Id="rId48" Type="http://schemas.microsoft.com/office/2007/relationships/hdphoto" Target="../media/hdphoto2.wdp"/><Relationship Id="rId56" Type="http://schemas.openxmlformats.org/officeDocument/2006/relationships/image" Target="../media/image52.jpeg"/><Relationship Id="rId64" Type="http://schemas.openxmlformats.org/officeDocument/2006/relationships/image" Target="../media/image58.jpeg"/><Relationship Id="rId69" Type="http://schemas.openxmlformats.org/officeDocument/2006/relationships/image" Target="../media/image62.jpeg"/><Relationship Id="rId77" Type="http://schemas.openxmlformats.org/officeDocument/2006/relationships/image" Target="../media/image69.jpeg"/><Relationship Id="rId8" Type="http://schemas.openxmlformats.org/officeDocument/2006/relationships/image" Target="../media/image7.jpeg"/><Relationship Id="rId51" Type="http://schemas.microsoft.com/office/2007/relationships/hdphoto" Target="../media/hdphoto3.wdp"/><Relationship Id="rId72" Type="http://schemas.openxmlformats.org/officeDocument/2006/relationships/image" Target="../media/image64.jpeg"/><Relationship Id="rId80" Type="http://schemas.openxmlformats.org/officeDocument/2006/relationships/image" Target="../media/image72.jpeg"/><Relationship Id="rId85" Type="http://schemas.openxmlformats.org/officeDocument/2006/relationships/image" Target="../media/image77.jpeg"/><Relationship Id="rId3" Type="http://schemas.openxmlformats.org/officeDocument/2006/relationships/image" Target="../media/image3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46" Type="http://schemas.openxmlformats.org/officeDocument/2006/relationships/image" Target="../media/image45.jpeg"/><Relationship Id="rId59" Type="http://schemas.openxmlformats.org/officeDocument/2006/relationships/image" Target="../media/image55.jpeg"/><Relationship Id="rId67" Type="http://schemas.openxmlformats.org/officeDocument/2006/relationships/image" Target="../media/image60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54" Type="http://schemas.openxmlformats.org/officeDocument/2006/relationships/image" Target="../media/image50.jpeg"/><Relationship Id="rId62" Type="http://schemas.openxmlformats.org/officeDocument/2006/relationships/image" Target="../media/image57.jpeg"/><Relationship Id="rId70" Type="http://schemas.openxmlformats.org/officeDocument/2006/relationships/image" Target="../media/image63.jpeg"/><Relationship Id="rId75" Type="http://schemas.openxmlformats.org/officeDocument/2006/relationships/image" Target="../media/image67.jpeg"/><Relationship Id="rId83" Type="http://schemas.openxmlformats.org/officeDocument/2006/relationships/image" Target="../media/image75.jpeg"/><Relationship Id="rId88" Type="http://schemas.openxmlformats.org/officeDocument/2006/relationships/image" Target="../media/image8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36" Type="http://schemas.openxmlformats.org/officeDocument/2006/relationships/image" Target="../media/image35.jpeg"/><Relationship Id="rId49" Type="http://schemas.openxmlformats.org/officeDocument/2006/relationships/image" Target="../media/image47.jpeg"/><Relationship Id="rId57" Type="http://schemas.openxmlformats.org/officeDocument/2006/relationships/image" Target="../media/image53.jpeg"/><Relationship Id="rId10" Type="http://schemas.openxmlformats.org/officeDocument/2006/relationships/image" Target="../media/image9.jpeg"/><Relationship Id="rId31" Type="http://schemas.openxmlformats.org/officeDocument/2006/relationships/image" Target="../media/image30.jpeg"/><Relationship Id="rId44" Type="http://schemas.openxmlformats.org/officeDocument/2006/relationships/image" Target="../media/image43.jpeg"/><Relationship Id="rId52" Type="http://schemas.openxmlformats.org/officeDocument/2006/relationships/image" Target="../media/image49.jpeg"/><Relationship Id="rId60" Type="http://schemas.microsoft.com/office/2007/relationships/hdphoto" Target="../media/hdphoto5.wdp"/><Relationship Id="rId65" Type="http://schemas.microsoft.com/office/2007/relationships/hdphoto" Target="../media/hdphoto7.wdp"/><Relationship Id="rId73" Type="http://schemas.openxmlformats.org/officeDocument/2006/relationships/image" Target="../media/image65.jpeg"/><Relationship Id="rId78" Type="http://schemas.openxmlformats.org/officeDocument/2006/relationships/image" Target="../media/image70.jpeg"/><Relationship Id="rId81" Type="http://schemas.openxmlformats.org/officeDocument/2006/relationships/image" Target="../media/image73.jpeg"/><Relationship Id="rId86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9" Type="http://schemas.openxmlformats.org/officeDocument/2006/relationships/image" Target="../media/image38.jpeg"/><Relationship Id="rId34" Type="http://schemas.openxmlformats.org/officeDocument/2006/relationships/image" Target="../media/image33.jpeg"/><Relationship Id="rId50" Type="http://schemas.openxmlformats.org/officeDocument/2006/relationships/image" Target="../media/image48.jpeg"/><Relationship Id="rId55" Type="http://schemas.openxmlformats.org/officeDocument/2006/relationships/image" Target="../media/image51.jpeg"/><Relationship Id="rId76" Type="http://schemas.openxmlformats.org/officeDocument/2006/relationships/image" Target="../media/image68.jpeg"/><Relationship Id="rId7" Type="http://schemas.microsoft.com/office/2007/relationships/hdphoto" Target="../media/hdphoto1.wdp"/><Relationship Id="rId71" Type="http://schemas.microsoft.com/office/2007/relationships/hdphoto" Target="../media/hdphoto8.wdp"/><Relationship Id="rId2" Type="http://schemas.openxmlformats.org/officeDocument/2006/relationships/image" Target="../media/image2.jpeg"/><Relationship Id="rId29" Type="http://schemas.openxmlformats.org/officeDocument/2006/relationships/image" Target="../media/image28.jpeg"/><Relationship Id="rId24" Type="http://schemas.openxmlformats.org/officeDocument/2006/relationships/image" Target="../media/image23.jpe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66" Type="http://schemas.openxmlformats.org/officeDocument/2006/relationships/image" Target="../media/image59.jpeg"/><Relationship Id="rId87" Type="http://schemas.openxmlformats.org/officeDocument/2006/relationships/image" Target="../media/image79.jpeg"/><Relationship Id="rId61" Type="http://schemas.openxmlformats.org/officeDocument/2006/relationships/image" Target="../media/image56.jpeg"/><Relationship Id="rId82" Type="http://schemas.openxmlformats.org/officeDocument/2006/relationships/image" Target="../media/image74.jpeg"/><Relationship Id="rId19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29</xdr:row>
      <xdr:rowOff>66745</xdr:rowOff>
    </xdr:from>
    <xdr:to>
      <xdr:col>2</xdr:col>
      <xdr:colOff>1703917</xdr:colOff>
      <xdr:row>29</xdr:row>
      <xdr:rowOff>858487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35" b="20139"/>
        <a:stretch/>
      </xdr:blipFill>
      <xdr:spPr>
        <a:xfrm>
          <a:off x="9906001" y="45596245"/>
          <a:ext cx="846666" cy="791742"/>
        </a:xfrm>
        <a:prstGeom prst="rect">
          <a:avLst/>
        </a:prstGeom>
      </xdr:spPr>
    </xdr:pic>
    <xdr:clientData/>
  </xdr:twoCellAnchor>
  <xdr:twoCellAnchor editAs="oneCell">
    <xdr:from>
      <xdr:col>2</xdr:col>
      <xdr:colOff>603249</xdr:colOff>
      <xdr:row>24</xdr:row>
      <xdr:rowOff>42334</xdr:rowOff>
    </xdr:from>
    <xdr:to>
      <xdr:col>3</xdr:col>
      <xdr:colOff>2512</xdr:colOff>
      <xdr:row>24</xdr:row>
      <xdr:rowOff>1037169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0" b="16957"/>
        <a:stretch/>
      </xdr:blipFill>
      <xdr:spPr>
        <a:xfrm>
          <a:off x="9651999" y="37528501"/>
          <a:ext cx="1124346" cy="994835"/>
        </a:xfrm>
        <a:prstGeom prst="rect">
          <a:avLst/>
        </a:prstGeom>
      </xdr:spPr>
    </xdr:pic>
    <xdr:clientData/>
  </xdr:twoCellAnchor>
  <xdr:twoCellAnchor editAs="oneCell">
    <xdr:from>
      <xdr:col>2</xdr:col>
      <xdr:colOff>239185</xdr:colOff>
      <xdr:row>2</xdr:row>
      <xdr:rowOff>109010</xdr:rowOff>
    </xdr:from>
    <xdr:to>
      <xdr:col>2</xdr:col>
      <xdr:colOff>1600201</xdr:colOff>
      <xdr:row>2</xdr:row>
      <xdr:rowOff>1466017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13" b="16932"/>
        <a:stretch/>
      </xdr:blipFill>
      <xdr:spPr>
        <a:xfrm>
          <a:off x="9802285" y="65012360"/>
          <a:ext cx="1361016" cy="135700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3</xdr:row>
      <xdr:rowOff>19051</xdr:rowOff>
    </xdr:from>
    <xdr:to>
      <xdr:col>2</xdr:col>
      <xdr:colOff>1571626</xdr:colOff>
      <xdr:row>3</xdr:row>
      <xdr:rowOff>1591069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48" b="8036"/>
        <a:stretch/>
      </xdr:blipFill>
      <xdr:spPr>
        <a:xfrm>
          <a:off x="9801226" y="66532126"/>
          <a:ext cx="1333500" cy="1572018"/>
        </a:xfrm>
        <a:prstGeom prst="rect">
          <a:avLst/>
        </a:prstGeom>
      </xdr:spPr>
    </xdr:pic>
    <xdr:clientData/>
  </xdr:twoCellAnchor>
  <xdr:twoCellAnchor editAs="oneCell">
    <xdr:from>
      <xdr:col>2</xdr:col>
      <xdr:colOff>199543</xdr:colOff>
      <xdr:row>4</xdr:row>
      <xdr:rowOff>47624</xdr:rowOff>
    </xdr:from>
    <xdr:to>
      <xdr:col>2</xdr:col>
      <xdr:colOff>1590674</xdr:colOff>
      <xdr:row>4</xdr:row>
      <xdr:rowOff>1585168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24" b="18694"/>
        <a:stretch/>
      </xdr:blipFill>
      <xdr:spPr>
        <a:xfrm>
          <a:off x="9762643" y="68170424"/>
          <a:ext cx="1391131" cy="1537544"/>
        </a:xfrm>
        <a:prstGeom prst="rect">
          <a:avLst/>
        </a:prstGeom>
      </xdr:spPr>
    </xdr:pic>
    <xdr:clientData/>
  </xdr:twoCellAnchor>
  <xdr:twoCellAnchor editAs="oneCell">
    <xdr:from>
      <xdr:col>2</xdr:col>
      <xdr:colOff>98426</xdr:colOff>
      <xdr:row>5</xdr:row>
      <xdr:rowOff>74080</xdr:rowOff>
    </xdr:from>
    <xdr:to>
      <xdr:col>2</xdr:col>
      <xdr:colOff>1666876</xdr:colOff>
      <xdr:row>5</xdr:row>
      <xdr:rowOff>1448191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80" t="23859" r="-1580" b="24562"/>
        <a:stretch/>
      </xdr:blipFill>
      <xdr:spPr>
        <a:xfrm>
          <a:off x="9661526" y="69806605"/>
          <a:ext cx="1568450" cy="1374111"/>
        </a:xfrm>
        <a:prstGeom prst="rect">
          <a:avLst/>
        </a:prstGeom>
      </xdr:spPr>
    </xdr:pic>
    <xdr:clientData/>
  </xdr:twoCellAnchor>
  <xdr:twoCellAnchor editAs="oneCell">
    <xdr:from>
      <xdr:col>2</xdr:col>
      <xdr:colOff>74082</xdr:colOff>
      <xdr:row>7</xdr:row>
      <xdr:rowOff>228600</xdr:rowOff>
    </xdr:from>
    <xdr:to>
      <xdr:col>2</xdr:col>
      <xdr:colOff>1639805</xdr:colOff>
      <xdr:row>7</xdr:row>
      <xdr:rowOff>1200150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68" b="32775"/>
        <a:stretch/>
      </xdr:blipFill>
      <xdr:spPr>
        <a:xfrm>
          <a:off x="9637182" y="71570850"/>
          <a:ext cx="1565723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106890</xdr:colOff>
      <xdr:row>8</xdr:row>
      <xdr:rowOff>99483</xdr:rowOff>
    </xdr:from>
    <xdr:to>
      <xdr:col>2</xdr:col>
      <xdr:colOff>1581666</xdr:colOff>
      <xdr:row>8</xdr:row>
      <xdr:rowOff>1257301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63" b="21511"/>
        <a:stretch/>
      </xdr:blipFill>
      <xdr:spPr>
        <a:xfrm>
          <a:off x="11136840" y="13463058"/>
          <a:ext cx="1474776" cy="1157818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10</xdr:row>
      <xdr:rowOff>98423</xdr:rowOff>
    </xdr:from>
    <xdr:to>
      <xdr:col>2</xdr:col>
      <xdr:colOff>1612662</xdr:colOff>
      <xdr:row>10</xdr:row>
      <xdr:rowOff>1444520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6" t="20486" b="21875"/>
        <a:stretch/>
      </xdr:blipFill>
      <xdr:spPr>
        <a:xfrm>
          <a:off x="9667875" y="77879573"/>
          <a:ext cx="1507887" cy="1346097"/>
        </a:xfrm>
        <a:prstGeom prst="rect">
          <a:avLst/>
        </a:prstGeom>
      </xdr:spPr>
    </xdr:pic>
    <xdr:clientData/>
  </xdr:twoCellAnchor>
  <xdr:twoCellAnchor editAs="oneCell">
    <xdr:from>
      <xdr:col>2</xdr:col>
      <xdr:colOff>52917</xdr:colOff>
      <xdr:row>1</xdr:row>
      <xdr:rowOff>12700</xdr:rowOff>
    </xdr:from>
    <xdr:to>
      <xdr:col>2</xdr:col>
      <xdr:colOff>993775</xdr:colOff>
      <xdr:row>1</xdr:row>
      <xdr:rowOff>1585722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01"/>
        <a:stretch/>
      </xdr:blipFill>
      <xdr:spPr>
        <a:xfrm>
          <a:off x="9101667" y="499533"/>
          <a:ext cx="940858" cy="1573022"/>
        </a:xfrm>
        <a:prstGeom prst="rect">
          <a:avLst/>
        </a:prstGeom>
      </xdr:spPr>
    </xdr:pic>
    <xdr:clientData/>
  </xdr:twoCellAnchor>
  <xdr:twoCellAnchor editAs="oneCell">
    <xdr:from>
      <xdr:col>2</xdr:col>
      <xdr:colOff>800114</xdr:colOff>
      <xdr:row>1</xdr:row>
      <xdr:rowOff>322792</xdr:rowOff>
    </xdr:from>
    <xdr:to>
      <xdr:col>2</xdr:col>
      <xdr:colOff>1630410</xdr:colOff>
      <xdr:row>1</xdr:row>
      <xdr:rowOff>1206500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06" t="11564" r="1406" b="17499"/>
        <a:stretch/>
      </xdr:blipFill>
      <xdr:spPr>
        <a:xfrm>
          <a:off x="9848864" y="809625"/>
          <a:ext cx="830296" cy="883708"/>
        </a:xfrm>
        <a:prstGeom prst="rect">
          <a:avLst/>
        </a:prstGeom>
      </xdr:spPr>
    </xdr:pic>
    <xdr:clientData/>
  </xdr:twoCellAnchor>
  <xdr:twoCellAnchor editAs="oneCell">
    <xdr:from>
      <xdr:col>2</xdr:col>
      <xdr:colOff>157696</xdr:colOff>
      <xdr:row>12</xdr:row>
      <xdr:rowOff>82555</xdr:rowOff>
    </xdr:from>
    <xdr:to>
      <xdr:col>2</xdr:col>
      <xdr:colOff>1485900</xdr:colOff>
      <xdr:row>12</xdr:row>
      <xdr:rowOff>1525262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94" b="14409"/>
        <a:stretch/>
      </xdr:blipFill>
      <xdr:spPr>
        <a:xfrm>
          <a:off x="9720796" y="82692880"/>
          <a:ext cx="1328204" cy="1442707"/>
        </a:xfrm>
        <a:prstGeom prst="rect">
          <a:avLst/>
        </a:prstGeom>
      </xdr:spPr>
    </xdr:pic>
    <xdr:clientData/>
  </xdr:twoCellAnchor>
  <xdr:twoCellAnchor editAs="oneCell">
    <xdr:from>
      <xdr:col>2</xdr:col>
      <xdr:colOff>298451</xdr:colOff>
      <xdr:row>22</xdr:row>
      <xdr:rowOff>66947</xdr:rowOff>
    </xdr:from>
    <xdr:to>
      <xdr:col>2</xdr:col>
      <xdr:colOff>1371600</xdr:colOff>
      <xdr:row>22</xdr:row>
      <xdr:rowOff>1544107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4" b="5515"/>
        <a:stretch/>
      </xdr:blipFill>
      <xdr:spPr>
        <a:xfrm>
          <a:off x="11328401" y="37576397"/>
          <a:ext cx="1073149" cy="1477160"/>
        </a:xfrm>
        <a:prstGeom prst="rect">
          <a:avLst/>
        </a:prstGeom>
      </xdr:spPr>
    </xdr:pic>
    <xdr:clientData/>
  </xdr:twoCellAnchor>
  <xdr:twoCellAnchor editAs="oneCell">
    <xdr:from>
      <xdr:col>2</xdr:col>
      <xdr:colOff>308500</xdr:colOff>
      <xdr:row>26</xdr:row>
      <xdr:rowOff>89766</xdr:rowOff>
    </xdr:from>
    <xdr:to>
      <xdr:col>2</xdr:col>
      <xdr:colOff>1428750</xdr:colOff>
      <xdr:row>26</xdr:row>
      <xdr:rowOff>1447800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83" b="9420"/>
        <a:stretch/>
      </xdr:blipFill>
      <xdr:spPr>
        <a:xfrm>
          <a:off x="9871600" y="45676416"/>
          <a:ext cx="1120250" cy="135803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24</xdr:row>
      <xdr:rowOff>474644</xdr:rowOff>
    </xdr:from>
    <xdr:to>
      <xdr:col>2</xdr:col>
      <xdr:colOff>825501</xdr:colOff>
      <xdr:row>24</xdr:row>
      <xdr:rowOff>1592305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5" t="6534" b="7103"/>
        <a:stretch/>
      </xdr:blipFill>
      <xdr:spPr>
        <a:xfrm>
          <a:off x="9080500" y="37960811"/>
          <a:ext cx="793751" cy="1117661"/>
        </a:xfrm>
        <a:prstGeom prst="rect">
          <a:avLst/>
        </a:prstGeom>
      </xdr:spPr>
    </xdr:pic>
    <xdr:clientData/>
  </xdr:twoCellAnchor>
  <xdr:twoCellAnchor editAs="oneCell">
    <xdr:from>
      <xdr:col>2</xdr:col>
      <xdr:colOff>369358</xdr:colOff>
      <xdr:row>27</xdr:row>
      <xdr:rowOff>95249</xdr:rowOff>
    </xdr:from>
    <xdr:to>
      <xdr:col>2</xdr:col>
      <xdr:colOff>1458361</xdr:colOff>
      <xdr:row>27</xdr:row>
      <xdr:rowOff>1556808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85" b="5085"/>
        <a:stretch/>
      </xdr:blipFill>
      <xdr:spPr>
        <a:xfrm>
          <a:off x="9932458" y="47291624"/>
          <a:ext cx="1089003" cy="1461559"/>
        </a:xfrm>
        <a:prstGeom prst="rect">
          <a:avLst/>
        </a:prstGeom>
      </xdr:spPr>
    </xdr:pic>
    <xdr:clientData/>
  </xdr:twoCellAnchor>
  <xdr:twoCellAnchor editAs="oneCell">
    <xdr:from>
      <xdr:col>2</xdr:col>
      <xdr:colOff>136818</xdr:colOff>
      <xdr:row>32</xdr:row>
      <xdr:rowOff>51858</xdr:rowOff>
    </xdr:from>
    <xdr:to>
      <xdr:col>2</xdr:col>
      <xdr:colOff>1628776</xdr:colOff>
      <xdr:row>32</xdr:row>
      <xdr:rowOff>1576017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3" t="17519" r="2374" b="17412"/>
        <a:stretch/>
      </xdr:blipFill>
      <xdr:spPr>
        <a:xfrm>
          <a:off x="9699918" y="56906583"/>
          <a:ext cx="1491958" cy="1524159"/>
        </a:xfrm>
        <a:prstGeom prst="rect">
          <a:avLst/>
        </a:prstGeom>
      </xdr:spPr>
    </xdr:pic>
    <xdr:clientData/>
  </xdr:twoCellAnchor>
  <xdr:twoCellAnchor editAs="oneCell">
    <xdr:from>
      <xdr:col>2</xdr:col>
      <xdr:colOff>129119</xdr:colOff>
      <xdr:row>33</xdr:row>
      <xdr:rowOff>42333</xdr:rowOff>
    </xdr:from>
    <xdr:to>
      <xdr:col>2</xdr:col>
      <xdr:colOff>1638300</xdr:colOff>
      <xdr:row>33</xdr:row>
      <xdr:rowOff>1488993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9445"/>
        <a:stretch/>
      </xdr:blipFill>
      <xdr:spPr>
        <a:xfrm>
          <a:off x="9692219" y="58506783"/>
          <a:ext cx="1509181" cy="144666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111124</xdr:colOff>
      <xdr:row>34</xdr:row>
      <xdr:rowOff>99642</xdr:rowOff>
    </xdr:from>
    <xdr:to>
      <xdr:col>2</xdr:col>
      <xdr:colOff>1589430</xdr:colOff>
      <xdr:row>34</xdr:row>
      <xdr:rowOff>1485900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49" b="18751"/>
        <a:stretch/>
      </xdr:blipFill>
      <xdr:spPr>
        <a:xfrm>
          <a:off x="9674224" y="60173817"/>
          <a:ext cx="1478306" cy="1386258"/>
        </a:xfrm>
        <a:prstGeom prst="rect">
          <a:avLst/>
        </a:prstGeom>
      </xdr:spPr>
    </xdr:pic>
    <xdr:clientData/>
  </xdr:twoCellAnchor>
  <xdr:twoCellAnchor editAs="oneCell">
    <xdr:from>
      <xdr:col>2</xdr:col>
      <xdr:colOff>317915</xdr:colOff>
      <xdr:row>28</xdr:row>
      <xdr:rowOff>85725</xdr:rowOff>
    </xdr:from>
    <xdr:to>
      <xdr:col>2</xdr:col>
      <xdr:colOff>1557695</xdr:colOff>
      <xdr:row>28</xdr:row>
      <xdr:rowOff>1467909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79" b="13715"/>
        <a:stretch/>
      </xdr:blipFill>
      <xdr:spPr>
        <a:xfrm>
          <a:off x="9881015" y="48891825"/>
          <a:ext cx="1239780" cy="1382184"/>
        </a:xfrm>
        <a:prstGeom prst="rect">
          <a:avLst/>
        </a:prstGeom>
      </xdr:spPr>
    </xdr:pic>
    <xdr:clientData/>
  </xdr:twoCellAnchor>
  <xdr:twoCellAnchor editAs="oneCell">
    <xdr:from>
      <xdr:col>2</xdr:col>
      <xdr:colOff>39156</xdr:colOff>
      <xdr:row>30</xdr:row>
      <xdr:rowOff>104775</xdr:rowOff>
    </xdr:from>
    <xdr:to>
      <xdr:col>2</xdr:col>
      <xdr:colOff>1657350</xdr:colOff>
      <xdr:row>30</xdr:row>
      <xdr:rowOff>1365091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52" b="24785"/>
        <a:stretch/>
      </xdr:blipFill>
      <xdr:spPr>
        <a:xfrm>
          <a:off x="9602256" y="52130325"/>
          <a:ext cx="1618194" cy="1260316"/>
        </a:xfrm>
        <a:prstGeom prst="rect">
          <a:avLst/>
        </a:prstGeom>
      </xdr:spPr>
    </xdr:pic>
    <xdr:clientData/>
  </xdr:twoCellAnchor>
  <xdr:twoCellAnchor editAs="oneCell">
    <xdr:from>
      <xdr:col>2</xdr:col>
      <xdr:colOff>116415</xdr:colOff>
      <xdr:row>31</xdr:row>
      <xdr:rowOff>63500</xdr:rowOff>
    </xdr:from>
    <xdr:to>
      <xdr:col>2</xdr:col>
      <xdr:colOff>1653247</xdr:colOff>
      <xdr:row>31</xdr:row>
      <xdr:rowOff>1276350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5" t="21354" r="5377" b="30382"/>
        <a:stretch/>
      </xdr:blipFill>
      <xdr:spPr>
        <a:xfrm>
          <a:off x="9679515" y="53698775"/>
          <a:ext cx="1536832" cy="1212850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165103</xdr:colOff>
      <xdr:row>55</xdr:row>
      <xdr:rowOff>49678</xdr:rowOff>
    </xdr:from>
    <xdr:to>
      <xdr:col>2</xdr:col>
      <xdr:colOff>1695450</xdr:colOff>
      <xdr:row>55</xdr:row>
      <xdr:rowOff>1516628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40" b="19271"/>
        <a:stretch/>
      </xdr:blipFill>
      <xdr:spPr>
        <a:xfrm>
          <a:off x="9728203" y="121293403"/>
          <a:ext cx="1530347" cy="14669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190499</xdr:colOff>
      <xdr:row>56</xdr:row>
      <xdr:rowOff>52916</xdr:rowOff>
    </xdr:from>
    <xdr:to>
      <xdr:col>2</xdr:col>
      <xdr:colOff>1661657</xdr:colOff>
      <xdr:row>56</xdr:row>
      <xdr:rowOff>1447800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92" b="17014"/>
        <a:stretch/>
      </xdr:blipFill>
      <xdr:spPr>
        <a:xfrm>
          <a:off x="9753599" y="122906366"/>
          <a:ext cx="1471158" cy="1394884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57</xdr:row>
      <xdr:rowOff>98426</xdr:rowOff>
    </xdr:from>
    <xdr:to>
      <xdr:col>2</xdr:col>
      <xdr:colOff>1669726</xdr:colOff>
      <xdr:row>57</xdr:row>
      <xdr:rowOff>1438276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54" b="19792"/>
        <a:stretch/>
      </xdr:blipFill>
      <xdr:spPr>
        <a:xfrm>
          <a:off x="9715499" y="124561601"/>
          <a:ext cx="1517327" cy="1339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137581</xdr:colOff>
      <xdr:row>58</xdr:row>
      <xdr:rowOff>95249</xdr:rowOff>
    </xdr:from>
    <xdr:to>
      <xdr:col>2</xdr:col>
      <xdr:colOff>1646111</xdr:colOff>
      <xdr:row>58</xdr:row>
      <xdr:rowOff>1419225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47" b="20313"/>
        <a:stretch/>
      </xdr:blipFill>
      <xdr:spPr>
        <a:xfrm>
          <a:off x="9700681" y="126168149"/>
          <a:ext cx="1508530" cy="1323976"/>
        </a:xfrm>
        <a:prstGeom prst="rect">
          <a:avLst/>
        </a:prstGeom>
      </xdr:spPr>
    </xdr:pic>
    <xdr:clientData/>
  </xdr:twoCellAnchor>
  <xdr:twoCellAnchor editAs="oneCell">
    <xdr:from>
      <xdr:col>2</xdr:col>
      <xdr:colOff>354543</xdr:colOff>
      <xdr:row>63</xdr:row>
      <xdr:rowOff>88627</xdr:rowOff>
    </xdr:from>
    <xdr:to>
      <xdr:col>2</xdr:col>
      <xdr:colOff>1495425</xdr:colOff>
      <xdr:row>63</xdr:row>
      <xdr:rowOff>1512114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07" b="8334"/>
        <a:stretch/>
      </xdr:blipFill>
      <xdr:spPr>
        <a:xfrm>
          <a:off x="9917643" y="93967027"/>
          <a:ext cx="1140882" cy="1423487"/>
        </a:xfrm>
        <a:prstGeom prst="rect">
          <a:avLst/>
        </a:prstGeom>
      </xdr:spPr>
    </xdr:pic>
    <xdr:clientData/>
  </xdr:twoCellAnchor>
  <xdr:twoCellAnchor editAs="oneCell">
    <xdr:from>
      <xdr:col>2</xdr:col>
      <xdr:colOff>116415</xdr:colOff>
      <xdr:row>61</xdr:row>
      <xdr:rowOff>74082</xdr:rowOff>
    </xdr:from>
    <xdr:to>
      <xdr:col>2</xdr:col>
      <xdr:colOff>1653043</xdr:colOff>
      <xdr:row>61</xdr:row>
      <xdr:rowOff>1543050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08" b="18577"/>
        <a:stretch/>
      </xdr:blipFill>
      <xdr:spPr>
        <a:xfrm>
          <a:off x="9679515" y="97171932"/>
          <a:ext cx="1536628" cy="1468968"/>
        </a:xfrm>
        <a:prstGeom prst="rect">
          <a:avLst/>
        </a:prstGeom>
      </xdr:spPr>
    </xdr:pic>
    <xdr:clientData/>
  </xdr:twoCellAnchor>
  <xdr:twoCellAnchor editAs="oneCell">
    <xdr:from>
      <xdr:col>2</xdr:col>
      <xdr:colOff>91019</xdr:colOff>
      <xdr:row>62</xdr:row>
      <xdr:rowOff>93957</xdr:rowOff>
    </xdr:from>
    <xdr:to>
      <xdr:col>2</xdr:col>
      <xdr:colOff>1681452</xdr:colOff>
      <xdr:row>62</xdr:row>
      <xdr:rowOff>1390650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12" b="25347"/>
        <a:stretch/>
      </xdr:blipFill>
      <xdr:spPr>
        <a:xfrm>
          <a:off x="9654119" y="98801532"/>
          <a:ext cx="1590433" cy="129669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200023</xdr:colOff>
      <xdr:row>65</xdr:row>
      <xdr:rowOff>74522</xdr:rowOff>
    </xdr:from>
    <xdr:to>
      <xdr:col>2</xdr:col>
      <xdr:colOff>1614370</xdr:colOff>
      <xdr:row>65</xdr:row>
      <xdr:rowOff>1419225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56" b="18577"/>
        <a:stretch/>
      </xdr:blipFill>
      <xdr:spPr>
        <a:xfrm>
          <a:off x="9763123" y="90733472"/>
          <a:ext cx="1414347" cy="1344703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68</xdr:row>
      <xdr:rowOff>61801</xdr:rowOff>
    </xdr:from>
    <xdr:to>
      <xdr:col>2</xdr:col>
      <xdr:colOff>1400176</xdr:colOff>
      <xdr:row>68</xdr:row>
      <xdr:rowOff>1562365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0" y="105208276"/>
          <a:ext cx="1000126" cy="1500564"/>
        </a:xfrm>
        <a:prstGeom prst="rect">
          <a:avLst/>
        </a:prstGeom>
      </xdr:spPr>
    </xdr:pic>
    <xdr:clientData/>
  </xdr:twoCellAnchor>
  <xdr:twoCellAnchor editAs="oneCell">
    <xdr:from>
      <xdr:col>2</xdr:col>
      <xdr:colOff>286635</xdr:colOff>
      <xdr:row>70</xdr:row>
      <xdr:rowOff>85725</xdr:rowOff>
    </xdr:from>
    <xdr:to>
      <xdr:col>2</xdr:col>
      <xdr:colOff>1432543</xdr:colOff>
      <xdr:row>70</xdr:row>
      <xdr:rowOff>1581150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1" b="6251"/>
        <a:stretch/>
      </xdr:blipFill>
      <xdr:spPr>
        <a:xfrm>
          <a:off x="9849735" y="108451650"/>
          <a:ext cx="1145908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71</xdr:row>
      <xdr:rowOff>19051</xdr:rowOff>
    </xdr:from>
    <xdr:to>
      <xdr:col>2</xdr:col>
      <xdr:colOff>1419909</xdr:colOff>
      <xdr:row>71</xdr:row>
      <xdr:rowOff>1592095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5" y="109994701"/>
          <a:ext cx="1048434" cy="1573044"/>
        </a:xfrm>
        <a:prstGeom prst="rect">
          <a:avLst/>
        </a:prstGeom>
      </xdr:spPr>
    </xdr:pic>
    <xdr:clientData/>
  </xdr:twoCellAnchor>
  <xdr:twoCellAnchor editAs="oneCell">
    <xdr:from>
      <xdr:col>2</xdr:col>
      <xdr:colOff>407278</xdr:colOff>
      <xdr:row>72</xdr:row>
      <xdr:rowOff>41277</xdr:rowOff>
    </xdr:from>
    <xdr:to>
      <xdr:col>2</xdr:col>
      <xdr:colOff>1438275</xdr:colOff>
      <xdr:row>72</xdr:row>
      <xdr:rowOff>1548641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55"/>
        <a:stretch/>
      </xdr:blipFill>
      <xdr:spPr>
        <a:xfrm>
          <a:off x="9970378" y="111626652"/>
          <a:ext cx="1030997" cy="1507364"/>
        </a:xfrm>
        <a:prstGeom prst="rect">
          <a:avLst/>
        </a:prstGeom>
      </xdr:spPr>
    </xdr:pic>
    <xdr:clientData/>
  </xdr:twoCellAnchor>
  <xdr:twoCellAnchor editAs="oneCell">
    <xdr:from>
      <xdr:col>2</xdr:col>
      <xdr:colOff>396059</xdr:colOff>
      <xdr:row>73</xdr:row>
      <xdr:rowOff>42340</xdr:rowOff>
    </xdr:from>
    <xdr:to>
      <xdr:col>2</xdr:col>
      <xdr:colOff>1415328</xdr:colOff>
      <xdr:row>73</xdr:row>
      <xdr:rowOff>1571625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9159" y="113237440"/>
          <a:ext cx="1019269" cy="1529285"/>
        </a:xfrm>
        <a:prstGeom prst="rect">
          <a:avLst/>
        </a:prstGeom>
      </xdr:spPr>
    </xdr:pic>
    <xdr:clientData/>
  </xdr:twoCellAnchor>
  <xdr:twoCellAnchor editAs="oneCell">
    <xdr:from>
      <xdr:col>2</xdr:col>
      <xdr:colOff>262063</xdr:colOff>
      <xdr:row>74</xdr:row>
      <xdr:rowOff>127000</xdr:rowOff>
    </xdr:from>
    <xdr:to>
      <xdr:col>2</xdr:col>
      <xdr:colOff>1613583</xdr:colOff>
      <xdr:row>74</xdr:row>
      <xdr:rowOff>1485900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82" b="15104"/>
        <a:stretch/>
      </xdr:blipFill>
      <xdr:spPr>
        <a:xfrm>
          <a:off x="9825163" y="114931825"/>
          <a:ext cx="1351520" cy="13589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75</xdr:row>
      <xdr:rowOff>42335</xdr:rowOff>
    </xdr:from>
    <xdr:to>
      <xdr:col>2</xdr:col>
      <xdr:colOff>1590675</xdr:colOff>
      <xdr:row>75</xdr:row>
      <xdr:rowOff>1540689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78" b="16493"/>
        <a:stretch/>
      </xdr:blipFill>
      <xdr:spPr>
        <a:xfrm>
          <a:off x="9690100" y="116456885"/>
          <a:ext cx="1463675" cy="149835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77</xdr:row>
      <xdr:rowOff>74084</xdr:rowOff>
    </xdr:from>
    <xdr:to>
      <xdr:col>2</xdr:col>
      <xdr:colOff>1436765</xdr:colOff>
      <xdr:row>77</xdr:row>
      <xdr:rowOff>1571626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1"/>
        <a:stretch/>
      </xdr:blipFill>
      <xdr:spPr>
        <a:xfrm>
          <a:off x="9944101" y="119708084"/>
          <a:ext cx="1055764" cy="1497542"/>
        </a:xfrm>
        <a:prstGeom prst="rect">
          <a:avLst/>
        </a:prstGeom>
      </xdr:spPr>
    </xdr:pic>
    <xdr:clientData/>
  </xdr:twoCellAnchor>
  <xdr:twoCellAnchor editAs="oneCell">
    <xdr:from>
      <xdr:col>2</xdr:col>
      <xdr:colOff>175685</xdr:colOff>
      <xdr:row>78</xdr:row>
      <xdr:rowOff>85725</xdr:rowOff>
    </xdr:from>
    <xdr:to>
      <xdr:col>2</xdr:col>
      <xdr:colOff>1497720</xdr:colOff>
      <xdr:row>78</xdr:row>
      <xdr:rowOff>1518287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8" b="14931"/>
        <a:stretch/>
      </xdr:blipFill>
      <xdr:spPr>
        <a:xfrm>
          <a:off x="11205635" y="134178675"/>
          <a:ext cx="1322035" cy="1432562"/>
        </a:xfrm>
        <a:prstGeom prst="rect">
          <a:avLst/>
        </a:prstGeom>
      </xdr:spPr>
    </xdr:pic>
    <xdr:clientData/>
  </xdr:twoCellAnchor>
  <xdr:twoCellAnchor editAs="oneCell">
    <xdr:from>
      <xdr:col>2</xdr:col>
      <xdr:colOff>326693</xdr:colOff>
      <xdr:row>36</xdr:row>
      <xdr:rowOff>37950</xdr:rowOff>
    </xdr:from>
    <xdr:to>
      <xdr:col>2</xdr:col>
      <xdr:colOff>1429810</xdr:colOff>
      <xdr:row>36</xdr:row>
      <xdr:rowOff>1527176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44" b="5477"/>
        <a:stretch/>
      </xdr:blipFill>
      <xdr:spPr>
        <a:xfrm>
          <a:off x="11386276" y="61654117"/>
          <a:ext cx="1103117" cy="1489226"/>
        </a:xfrm>
        <a:prstGeom prst="rect">
          <a:avLst/>
        </a:prstGeom>
      </xdr:spPr>
    </xdr:pic>
    <xdr:clientData/>
  </xdr:twoCellAnchor>
  <xdr:twoCellAnchor editAs="oneCell">
    <xdr:from>
      <xdr:col>2</xdr:col>
      <xdr:colOff>317524</xdr:colOff>
      <xdr:row>37</xdr:row>
      <xdr:rowOff>76199</xdr:rowOff>
    </xdr:from>
    <xdr:to>
      <xdr:col>2</xdr:col>
      <xdr:colOff>1424996</xdr:colOff>
      <xdr:row>37</xdr:row>
      <xdr:rowOff>1533525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28" b="6967"/>
        <a:stretch/>
      </xdr:blipFill>
      <xdr:spPr>
        <a:xfrm>
          <a:off x="11377107" y="63301032"/>
          <a:ext cx="1107472" cy="1457326"/>
        </a:xfrm>
        <a:prstGeom prst="rect">
          <a:avLst/>
        </a:prstGeom>
      </xdr:spPr>
    </xdr:pic>
    <xdr:clientData/>
  </xdr:twoCellAnchor>
  <xdr:twoCellAnchor editAs="oneCell">
    <xdr:from>
      <xdr:col>2</xdr:col>
      <xdr:colOff>212723</xdr:colOff>
      <xdr:row>38</xdr:row>
      <xdr:rowOff>38100</xdr:rowOff>
    </xdr:from>
    <xdr:to>
      <xdr:col>2</xdr:col>
      <xdr:colOff>1394918</xdr:colOff>
      <xdr:row>38</xdr:row>
      <xdr:rowOff>1580092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82" b="5627"/>
        <a:stretch/>
      </xdr:blipFill>
      <xdr:spPr>
        <a:xfrm>
          <a:off x="9775823" y="3771900"/>
          <a:ext cx="1182195" cy="1541992"/>
        </a:xfrm>
        <a:prstGeom prst="rect">
          <a:avLst/>
        </a:prstGeom>
      </xdr:spPr>
    </xdr:pic>
    <xdr:clientData/>
  </xdr:twoCellAnchor>
  <xdr:twoCellAnchor editAs="oneCell">
    <xdr:from>
      <xdr:col>2</xdr:col>
      <xdr:colOff>289973</xdr:colOff>
      <xdr:row>47</xdr:row>
      <xdr:rowOff>152400</xdr:rowOff>
    </xdr:from>
    <xdr:to>
      <xdr:col>2</xdr:col>
      <xdr:colOff>1493206</xdr:colOff>
      <xdr:row>47</xdr:row>
      <xdr:rowOff>1534583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32" b="11805"/>
        <a:stretch/>
      </xdr:blipFill>
      <xdr:spPr>
        <a:xfrm>
          <a:off x="11349556" y="79463900"/>
          <a:ext cx="1203233" cy="1382183"/>
        </a:xfrm>
        <a:prstGeom prst="rect">
          <a:avLst/>
        </a:prstGeom>
      </xdr:spPr>
    </xdr:pic>
    <xdr:clientData/>
  </xdr:twoCellAnchor>
  <xdr:twoCellAnchor editAs="oneCell">
    <xdr:from>
      <xdr:col>2</xdr:col>
      <xdr:colOff>188490</xdr:colOff>
      <xdr:row>49</xdr:row>
      <xdr:rowOff>143932</xdr:rowOff>
    </xdr:from>
    <xdr:to>
      <xdr:col>2</xdr:col>
      <xdr:colOff>1614911</xdr:colOff>
      <xdr:row>49</xdr:row>
      <xdr:rowOff>1497541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86" b="21701"/>
        <a:stretch/>
      </xdr:blipFill>
      <xdr:spPr>
        <a:xfrm>
          <a:off x="11248073" y="82672765"/>
          <a:ext cx="1426421" cy="1353609"/>
        </a:xfrm>
        <a:prstGeom prst="rect">
          <a:avLst/>
        </a:prstGeom>
      </xdr:spPr>
    </xdr:pic>
    <xdr:clientData/>
  </xdr:twoCellAnchor>
  <xdr:twoCellAnchor editAs="oneCell">
    <xdr:from>
      <xdr:col>2</xdr:col>
      <xdr:colOff>239181</xdr:colOff>
      <xdr:row>48</xdr:row>
      <xdr:rowOff>200025</xdr:rowOff>
    </xdr:from>
    <xdr:to>
      <xdr:col>2</xdr:col>
      <xdr:colOff>1500314</xdr:colOff>
      <xdr:row>48</xdr:row>
      <xdr:rowOff>1404407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1" t="20312" r="4991" b="26389"/>
        <a:stretch/>
      </xdr:blipFill>
      <xdr:spPr>
        <a:xfrm>
          <a:off x="11298764" y="81120192"/>
          <a:ext cx="1261133" cy="1204382"/>
        </a:xfrm>
        <a:prstGeom prst="rect">
          <a:avLst/>
        </a:prstGeom>
      </xdr:spPr>
    </xdr:pic>
    <xdr:clientData/>
  </xdr:twoCellAnchor>
  <xdr:twoCellAnchor editAs="oneCell">
    <xdr:from>
      <xdr:col>2</xdr:col>
      <xdr:colOff>110066</xdr:colOff>
      <xdr:row>50</xdr:row>
      <xdr:rowOff>104775</xdr:rowOff>
    </xdr:from>
    <xdr:to>
      <xdr:col>2</xdr:col>
      <xdr:colOff>1618599</xdr:colOff>
      <xdr:row>50</xdr:row>
      <xdr:rowOff>1514475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0" b="24826"/>
        <a:stretch/>
      </xdr:blipFill>
      <xdr:spPr>
        <a:xfrm>
          <a:off x="9673166" y="23155275"/>
          <a:ext cx="1508533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239183</xdr:colOff>
      <xdr:row>51</xdr:row>
      <xdr:rowOff>26682</xdr:rowOff>
    </xdr:from>
    <xdr:to>
      <xdr:col>2</xdr:col>
      <xdr:colOff>1466851</xdr:colOff>
      <xdr:row>51</xdr:row>
      <xdr:rowOff>1603224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18" b="7291"/>
        <a:stretch/>
      </xdr:blipFill>
      <xdr:spPr>
        <a:xfrm>
          <a:off x="9802283" y="84246732"/>
          <a:ext cx="1227668" cy="1576542"/>
        </a:xfrm>
        <a:prstGeom prst="rect">
          <a:avLst/>
        </a:prstGeom>
      </xdr:spPr>
    </xdr:pic>
    <xdr:clientData/>
  </xdr:twoCellAnchor>
  <xdr:twoCellAnchor editAs="oneCell">
    <xdr:from>
      <xdr:col>2</xdr:col>
      <xdr:colOff>337608</xdr:colOff>
      <xdr:row>52</xdr:row>
      <xdr:rowOff>84671</xdr:rowOff>
    </xdr:from>
    <xdr:to>
      <xdr:col>2</xdr:col>
      <xdr:colOff>1409309</xdr:colOff>
      <xdr:row>52</xdr:row>
      <xdr:rowOff>1552575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rightnessContrast contrast="-3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687" b="4022"/>
        <a:stretch/>
      </xdr:blipFill>
      <xdr:spPr>
        <a:xfrm>
          <a:off x="9900708" y="85914446"/>
          <a:ext cx="1071701" cy="1467904"/>
        </a:xfrm>
        <a:prstGeom prst="rect">
          <a:avLst/>
        </a:prstGeom>
      </xdr:spPr>
    </xdr:pic>
    <xdr:clientData/>
  </xdr:twoCellAnchor>
  <xdr:twoCellAnchor editAs="oneCell">
    <xdr:from>
      <xdr:col>2</xdr:col>
      <xdr:colOff>343279</xdr:colOff>
      <xdr:row>53</xdr:row>
      <xdr:rowOff>52916</xdr:rowOff>
    </xdr:from>
    <xdr:to>
      <xdr:col>2</xdr:col>
      <xdr:colOff>1381124</xdr:colOff>
      <xdr:row>53</xdr:row>
      <xdr:rowOff>1553753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-2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57" b="2959"/>
        <a:stretch/>
      </xdr:blipFill>
      <xdr:spPr>
        <a:xfrm>
          <a:off x="9906379" y="87492416"/>
          <a:ext cx="1037845" cy="1500837"/>
        </a:xfrm>
        <a:prstGeom prst="rect">
          <a:avLst/>
        </a:prstGeom>
      </xdr:spPr>
    </xdr:pic>
    <xdr:clientData/>
  </xdr:twoCellAnchor>
  <xdr:twoCellAnchor editAs="oneCell">
    <xdr:from>
      <xdr:col>2</xdr:col>
      <xdr:colOff>346076</xdr:colOff>
      <xdr:row>54</xdr:row>
      <xdr:rowOff>63500</xdr:rowOff>
    </xdr:from>
    <xdr:to>
      <xdr:col>2</xdr:col>
      <xdr:colOff>1410007</xdr:colOff>
      <xdr:row>54</xdr:row>
      <xdr:rowOff>1524000</xdr:rowOff>
    </xdr:to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35" b="3472"/>
        <a:stretch/>
      </xdr:blipFill>
      <xdr:spPr>
        <a:xfrm>
          <a:off x="9909176" y="89112725"/>
          <a:ext cx="1063931" cy="146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26460</xdr:colOff>
      <xdr:row>29</xdr:row>
      <xdr:rowOff>550332</xdr:rowOff>
    </xdr:from>
    <xdr:to>
      <xdr:col>2</xdr:col>
      <xdr:colOff>952500</xdr:colOff>
      <xdr:row>29</xdr:row>
      <xdr:rowOff>1598083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6178" r="5168" b="12308"/>
        <a:stretch/>
      </xdr:blipFill>
      <xdr:spPr>
        <a:xfrm>
          <a:off x="9075210" y="46079832"/>
          <a:ext cx="926040" cy="104775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76</xdr:row>
      <xdr:rowOff>94362</xdr:rowOff>
    </xdr:from>
    <xdr:to>
      <xdr:col>2</xdr:col>
      <xdr:colOff>1523999</xdr:colOff>
      <xdr:row>76</xdr:row>
      <xdr:rowOff>1570807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32" b="6875"/>
        <a:stretch/>
      </xdr:blipFill>
      <xdr:spPr>
        <a:xfrm>
          <a:off x="9944100" y="118118637"/>
          <a:ext cx="1142999" cy="1476445"/>
        </a:xfrm>
        <a:prstGeom prst="rect">
          <a:avLst/>
        </a:prstGeom>
      </xdr:spPr>
    </xdr:pic>
    <xdr:clientData/>
  </xdr:twoCellAnchor>
  <xdr:twoCellAnchor editAs="oneCell">
    <xdr:from>
      <xdr:col>2</xdr:col>
      <xdr:colOff>285336</xdr:colOff>
      <xdr:row>39</xdr:row>
      <xdr:rowOff>57150</xdr:rowOff>
    </xdr:from>
    <xdr:to>
      <xdr:col>2</xdr:col>
      <xdr:colOff>1415353</xdr:colOff>
      <xdr:row>39</xdr:row>
      <xdr:rowOff>1571626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5617"/>
        <a:stretch/>
      </xdr:blipFill>
      <xdr:spPr>
        <a:xfrm>
          <a:off x="9848436" y="5210175"/>
          <a:ext cx="1130017" cy="1514476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352426</xdr:colOff>
      <xdr:row>40</xdr:row>
      <xdr:rowOff>62426</xdr:rowOff>
    </xdr:from>
    <xdr:to>
      <xdr:col>2</xdr:col>
      <xdr:colOff>1475542</xdr:colOff>
      <xdr:row>40</xdr:row>
      <xdr:rowOff>1572594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4" b="4718"/>
        <a:stretch/>
      </xdr:blipFill>
      <xdr:spPr>
        <a:xfrm>
          <a:off x="9915526" y="6825176"/>
          <a:ext cx="1123116" cy="1510168"/>
        </a:xfrm>
        <a:prstGeom prst="rect">
          <a:avLst/>
        </a:prstGeom>
      </xdr:spPr>
    </xdr:pic>
    <xdr:clientData/>
  </xdr:twoCellAnchor>
  <xdr:twoCellAnchor editAs="oneCell">
    <xdr:from>
      <xdr:col>2</xdr:col>
      <xdr:colOff>173876</xdr:colOff>
      <xdr:row>41</xdr:row>
      <xdr:rowOff>19050</xdr:rowOff>
    </xdr:from>
    <xdr:to>
      <xdr:col>2</xdr:col>
      <xdr:colOff>1514764</xdr:colOff>
      <xdr:row>41</xdr:row>
      <xdr:rowOff>1600200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BEBA8EAE-BF5A-486C-A8C5-ECC9F3942E4B}">
              <a14:imgProps xmlns:a14="http://schemas.microsoft.com/office/drawing/2010/main">
                <a14:imgLayer r:embed="rId6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8798" b="12611"/>
        <a:stretch/>
      </xdr:blipFill>
      <xdr:spPr>
        <a:xfrm>
          <a:off x="11737226" y="8553450"/>
          <a:ext cx="1340888" cy="1581150"/>
        </a:xfrm>
        <a:prstGeom prst="rect">
          <a:avLst/>
        </a:prstGeom>
      </xdr:spPr>
    </xdr:pic>
    <xdr:clientData/>
  </xdr:twoCellAnchor>
  <xdr:twoCellAnchor editAs="oneCell">
    <xdr:from>
      <xdr:col>2</xdr:col>
      <xdr:colOff>191208</xdr:colOff>
      <xdr:row>42</xdr:row>
      <xdr:rowOff>38100</xdr:rowOff>
    </xdr:from>
    <xdr:to>
      <xdr:col>2</xdr:col>
      <xdr:colOff>1462658</xdr:colOff>
      <xdr:row>42</xdr:row>
      <xdr:rowOff>1581150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74" b="10239"/>
        <a:stretch/>
      </xdr:blipFill>
      <xdr:spPr>
        <a:xfrm>
          <a:off x="11754558" y="10182225"/>
          <a:ext cx="1271450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124481</xdr:colOff>
      <xdr:row>43</xdr:row>
      <xdr:rowOff>57150</xdr:rowOff>
    </xdr:from>
    <xdr:to>
      <xdr:col>2</xdr:col>
      <xdr:colOff>1596625</xdr:colOff>
      <xdr:row>43</xdr:row>
      <xdr:rowOff>1543049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BEBA8EAE-BF5A-486C-A8C5-ECC9F3942E4B}">
              <a14:imgProps xmlns:a14="http://schemas.microsoft.com/office/drawing/2010/main">
                <a14:imgLayer r:embed="rId63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137" b="16591"/>
        <a:stretch/>
      </xdr:blipFill>
      <xdr:spPr>
        <a:xfrm>
          <a:off x="11687831" y="11811000"/>
          <a:ext cx="1472144" cy="1485899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44</xdr:row>
      <xdr:rowOff>41230</xdr:rowOff>
    </xdr:from>
    <xdr:to>
      <xdr:col>2</xdr:col>
      <xdr:colOff>1572708</xdr:colOff>
      <xdr:row>44</xdr:row>
      <xdr:rowOff>1581150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BEBA8EAE-BF5A-486C-A8C5-ECC9F3942E4B}">
              <a14:imgProps xmlns:a14="http://schemas.microsoft.com/office/drawing/2010/main">
                <a14:imgLayer r:embed="rId65">
                  <a14:imgEffect>
                    <a14:sharpenSoften amount="-500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40" t="8372" r="-2740" b="9767"/>
        <a:stretch/>
      </xdr:blipFill>
      <xdr:spPr>
        <a:xfrm>
          <a:off x="11858625" y="13404805"/>
          <a:ext cx="1277433" cy="1539920"/>
        </a:xfrm>
        <a:prstGeom prst="rect">
          <a:avLst/>
        </a:prstGeom>
      </xdr:spPr>
    </xdr:pic>
    <xdr:clientData/>
  </xdr:twoCellAnchor>
  <xdr:twoCellAnchor editAs="oneCell">
    <xdr:from>
      <xdr:col>2</xdr:col>
      <xdr:colOff>196411</xdr:colOff>
      <xdr:row>45</xdr:row>
      <xdr:rowOff>47624</xdr:rowOff>
    </xdr:from>
    <xdr:to>
      <xdr:col>2</xdr:col>
      <xdr:colOff>1427031</xdr:colOff>
      <xdr:row>45</xdr:row>
      <xdr:rowOff>1543049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40" t="9366" r="1240" b="9642"/>
        <a:stretch/>
      </xdr:blipFill>
      <xdr:spPr>
        <a:xfrm>
          <a:off x="11759761" y="15020924"/>
          <a:ext cx="1230620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237764</xdr:colOff>
      <xdr:row>46</xdr:row>
      <xdr:rowOff>54142</xdr:rowOff>
    </xdr:from>
    <xdr:to>
      <xdr:col>2</xdr:col>
      <xdr:colOff>1524000</xdr:colOff>
      <xdr:row>46</xdr:row>
      <xdr:rowOff>1581149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38" b="10436"/>
        <a:stretch/>
      </xdr:blipFill>
      <xdr:spPr>
        <a:xfrm>
          <a:off x="11801114" y="16637167"/>
          <a:ext cx="1286236" cy="1527007"/>
        </a:xfrm>
        <a:prstGeom prst="rect">
          <a:avLst/>
        </a:prstGeom>
      </xdr:spPr>
    </xdr:pic>
    <xdr:clientData/>
  </xdr:twoCellAnchor>
  <xdr:twoCellAnchor editAs="oneCell">
    <xdr:from>
      <xdr:col>2</xdr:col>
      <xdr:colOff>178860</xdr:colOff>
      <xdr:row>6</xdr:row>
      <xdr:rowOff>143934</xdr:rowOff>
    </xdr:from>
    <xdr:to>
      <xdr:col>2</xdr:col>
      <xdr:colOff>1620606</xdr:colOff>
      <xdr:row>6</xdr:row>
      <xdr:rowOff>1266825</xdr:rowOff>
    </xdr:to>
    <xdr:pic>
      <xdr:nvPicPr>
        <xdr:cNvPr id="134" name="Рисунок 133"/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05" b="23785"/>
        <a:stretch/>
      </xdr:blipFill>
      <xdr:spPr>
        <a:xfrm>
          <a:off x="11742210" y="11897784"/>
          <a:ext cx="1441746" cy="1122891"/>
        </a:xfrm>
        <a:prstGeom prst="rect">
          <a:avLst/>
        </a:prstGeom>
      </xdr:spPr>
    </xdr:pic>
    <xdr:clientData/>
  </xdr:twoCellAnchor>
  <xdr:twoCellAnchor editAs="oneCell">
    <xdr:from>
      <xdr:col>2</xdr:col>
      <xdr:colOff>384177</xdr:colOff>
      <xdr:row>14</xdr:row>
      <xdr:rowOff>115416</xdr:rowOff>
    </xdr:from>
    <xdr:to>
      <xdr:col>2</xdr:col>
      <xdr:colOff>1457325</xdr:colOff>
      <xdr:row>14</xdr:row>
      <xdr:rowOff>1479550</xdr:rowOff>
    </xdr:to>
    <xdr:pic>
      <xdr:nvPicPr>
        <xdr:cNvPr id="144" name="Рисунок 143"/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5903"/>
        <a:stretch/>
      </xdr:blipFill>
      <xdr:spPr>
        <a:xfrm>
          <a:off x="11947527" y="61951716"/>
          <a:ext cx="1073148" cy="1364134"/>
        </a:xfrm>
        <a:prstGeom prst="rect">
          <a:avLst/>
        </a:prstGeom>
      </xdr:spPr>
    </xdr:pic>
    <xdr:clientData/>
  </xdr:twoCellAnchor>
  <xdr:twoCellAnchor editAs="oneCell">
    <xdr:from>
      <xdr:col>2</xdr:col>
      <xdr:colOff>375708</xdr:colOff>
      <xdr:row>15</xdr:row>
      <xdr:rowOff>63151</xdr:rowOff>
    </xdr:from>
    <xdr:to>
      <xdr:col>2</xdr:col>
      <xdr:colOff>1523999</xdr:colOff>
      <xdr:row>15</xdr:row>
      <xdr:rowOff>1537758</xdr:rowOff>
    </xdr:to>
    <xdr:pic>
      <xdr:nvPicPr>
        <xdr:cNvPr id="145" name="Рисунок 144"/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BEBA8EAE-BF5A-486C-A8C5-ECC9F3942E4B}">
              <a14:imgProps xmlns:a14="http://schemas.microsoft.com/office/drawing/2010/main">
                <a14:imgLayer r:embed="rId7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813" b="6596"/>
        <a:stretch/>
      </xdr:blipFill>
      <xdr:spPr>
        <a:xfrm>
          <a:off x="11939058" y="63509176"/>
          <a:ext cx="1148291" cy="1474607"/>
        </a:xfrm>
        <a:prstGeom prst="rect">
          <a:avLst/>
        </a:prstGeom>
      </xdr:spPr>
    </xdr:pic>
    <xdr:clientData/>
  </xdr:twoCellAnchor>
  <xdr:twoCellAnchor editAs="oneCell">
    <xdr:from>
      <xdr:col>2</xdr:col>
      <xdr:colOff>400341</xdr:colOff>
      <xdr:row>16</xdr:row>
      <xdr:rowOff>38100</xdr:rowOff>
    </xdr:from>
    <xdr:to>
      <xdr:col>2</xdr:col>
      <xdr:colOff>1511526</xdr:colOff>
      <xdr:row>16</xdr:row>
      <xdr:rowOff>1533524</xdr:rowOff>
    </xdr:to>
    <xdr:pic>
      <xdr:nvPicPr>
        <xdr:cNvPr id="146" name="Рисунок 145"/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52" b="5152"/>
        <a:stretch/>
      </xdr:blipFill>
      <xdr:spPr>
        <a:xfrm>
          <a:off x="11963691" y="65093850"/>
          <a:ext cx="1111185" cy="1495424"/>
        </a:xfrm>
        <a:prstGeom prst="rect">
          <a:avLst/>
        </a:prstGeom>
      </xdr:spPr>
    </xdr:pic>
    <xdr:clientData/>
  </xdr:twoCellAnchor>
  <xdr:twoCellAnchor editAs="oneCell">
    <xdr:from>
      <xdr:col>2</xdr:col>
      <xdr:colOff>237320</xdr:colOff>
      <xdr:row>18</xdr:row>
      <xdr:rowOff>114299</xdr:rowOff>
    </xdr:from>
    <xdr:to>
      <xdr:col>2</xdr:col>
      <xdr:colOff>1526338</xdr:colOff>
      <xdr:row>18</xdr:row>
      <xdr:rowOff>1437216</xdr:rowOff>
    </xdr:to>
    <xdr:pic>
      <xdr:nvPicPr>
        <xdr:cNvPr id="148" name="Рисунок 147"/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16" b="16235"/>
        <a:stretch/>
      </xdr:blipFill>
      <xdr:spPr>
        <a:xfrm>
          <a:off x="11800670" y="68389499"/>
          <a:ext cx="1289018" cy="1322917"/>
        </a:xfrm>
        <a:prstGeom prst="rect">
          <a:avLst/>
        </a:prstGeom>
      </xdr:spPr>
    </xdr:pic>
    <xdr:clientData/>
  </xdr:twoCellAnchor>
  <xdr:twoCellAnchor editAs="oneCell">
    <xdr:from>
      <xdr:col>2</xdr:col>
      <xdr:colOff>291198</xdr:colOff>
      <xdr:row>19</xdr:row>
      <xdr:rowOff>85725</xdr:rowOff>
    </xdr:from>
    <xdr:to>
      <xdr:col>2</xdr:col>
      <xdr:colOff>1529566</xdr:colOff>
      <xdr:row>19</xdr:row>
      <xdr:rowOff>1566332</xdr:rowOff>
    </xdr:to>
    <xdr:pic>
      <xdr:nvPicPr>
        <xdr:cNvPr id="149" name="Рисунок 148"/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07" b="11806"/>
        <a:stretch/>
      </xdr:blipFill>
      <xdr:spPr>
        <a:xfrm>
          <a:off x="11854548" y="69970650"/>
          <a:ext cx="1238368" cy="1480607"/>
        </a:xfrm>
        <a:prstGeom prst="rect">
          <a:avLst/>
        </a:prstGeom>
      </xdr:spPr>
    </xdr:pic>
    <xdr:clientData/>
  </xdr:twoCellAnchor>
  <xdr:twoCellAnchor editAs="oneCell">
    <xdr:from>
      <xdr:col>2</xdr:col>
      <xdr:colOff>232835</xdr:colOff>
      <xdr:row>21</xdr:row>
      <xdr:rowOff>9525</xdr:rowOff>
    </xdr:from>
    <xdr:to>
      <xdr:col>2</xdr:col>
      <xdr:colOff>1487684</xdr:colOff>
      <xdr:row>21</xdr:row>
      <xdr:rowOff>1492251</xdr:rowOff>
    </xdr:to>
    <xdr:pic>
      <xdr:nvPicPr>
        <xdr:cNvPr id="150" name="Рисунок 149"/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31" b="8000"/>
        <a:stretch/>
      </xdr:blipFill>
      <xdr:spPr>
        <a:xfrm>
          <a:off x="11796185" y="73113900"/>
          <a:ext cx="1254849" cy="1482726"/>
        </a:xfrm>
        <a:prstGeom prst="rect">
          <a:avLst/>
        </a:prstGeom>
      </xdr:spPr>
    </xdr:pic>
    <xdr:clientData/>
  </xdr:twoCellAnchor>
  <xdr:twoCellAnchor editAs="oneCell">
    <xdr:from>
      <xdr:col>2</xdr:col>
      <xdr:colOff>331258</xdr:colOff>
      <xdr:row>20</xdr:row>
      <xdr:rowOff>104775</xdr:rowOff>
    </xdr:from>
    <xdr:to>
      <xdr:col>2</xdr:col>
      <xdr:colOff>1435332</xdr:colOff>
      <xdr:row>20</xdr:row>
      <xdr:rowOff>1470833</xdr:rowOff>
    </xdr:to>
    <xdr:pic>
      <xdr:nvPicPr>
        <xdr:cNvPr id="151" name="Рисунок 150"/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64" b="6771"/>
        <a:stretch/>
      </xdr:blipFill>
      <xdr:spPr>
        <a:xfrm>
          <a:off x="11894608" y="71599425"/>
          <a:ext cx="1104074" cy="1366058"/>
        </a:xfrm>
        <a:prstGeom prst="rect">
          <a:avLst/>
        </a:prstGeom>
      </xdr:spPr>
    </xdr:pic>
    <xdr:clientData/>
  </xdr:twoCellAnchor>
  <xdr:twoCellAnchor editAs="oneCell">
    <xdr:from>
      <xdr:col>2</xdr:col>
      <xdr:colOff>340783</xdr:colOff>
      <xdr:row>13</xdr:row>
      <xdr:rowOff>171450</xdr:rowOff>
    </xdr:from>
    <xdr:to>
      <xdr:col>2</xdr:col>
      <xdr:colOff>1388195</xdr:colOff>
      <xdr:row>13</xdr:row>
      <xdr:rowOff>1506806</xdr:rowOff>
    </xdr:to>
    <xdr:pic>
      <xdr:nvPicPr>
        <xdr:cNvPr id="152" name="Рисунок 151"/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50" b="7377"/>
        <a:stretch/>
      </xdr:blipFill>
      <xdr:spPr>
        <a:xfrm>
          <a:off x="11904133" y="60398025"/>
          <a:ext cx="1047412" cy="1335356"/>
        </a:xfrm>
        <a:prstGeom prst="rect">
          <a:avLst/>
        </a:prstGeom>
      </xdr:spPr>
    </xdr:pic>
    <xdr:clientData/>
  </xdr:twoCellAnchor>
  <xdr:twoCellAnchor editAs="oneCell">
    <xdr:from>
      <xdr:col>2</xdr:col>
      <xdr:colOff>440268</xdr:colOff>
      <xdr:row>60</xdr:row>
      <xdr:rowOff>57151</xdr:rowOff>
    </xdr:from>
    <xdr:to>
      <xdr:col>2</xdr:col>
      <xdr:colOff>1424271</xdr:colOff>
      <xdr:row>60</xdr:row>
      <xdr:rowOff>1533525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0218" y="103565326"/>
          <a:ext cx="984003" cy="14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88638</xdr:colOff>
      <xdr:row>64</xdr:row>
      <xdr:rowOff>84670</xdr:rowOff>
    </xdr:from>
    <xdr:to>
      <xdr:col>2</xdr:col>
      <xdr:colOff>1600200</xdr:colOff>
      <xdr:row>64</xdr:row>
      <xdr:rowOff>1565112</xdr:rowOff>
    </xdr:to>
    <xdr:pic>
      <xdr:nvPicPr>
        <xdr:cNvPr id="95" name="Рисунок 94"/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98" b="18924"/>
        <a:stretch/>
      </xdr:blipFill>
      <xdr:spPr>
        <a:xfrm>
          <a:off x="11118588" y="95544220"/>
          <a:ext cx="1511562" cy="1480442"/>
        </a:xfrm>
        <a:prstGeom prst="rect">
          <a:avLst/>
        </a:prstGeom>
      </xdr:spPr>
    </xdr:pic>
    <xdr:clientData/>
  </xdr:twoCellAnchor>
  <xdr:twoCellAnchor editAs="oneCell">
    <xdr:from>
      <xdr:col>2</xdr:col>
      <xdr:colOff>337504</xdr:colOff>
      <xdr:row>35</xdr:row>
      <xdr:rowOff>95250</xdr:rowOff>
    </xdr:from>
    <xdr:to>
      <xdr:col>2</xdr:col>
      <xdr:colOff>1383474</xdr:colOff>
      <xdr:row>35</xdr:row>
      <xdr:rowOff>1457325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0" b="7547"/>
        <a:stretch/>
      </xdr:blipFill>
      <xdr:spPr>
        <a:xfrm>
          <a:off x="11367454" y="60140850"/>
          <a:ext cx="1045970" cy="136207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63501</xdr:colOff>
      <xdr:row>9</xdr:row>
      <xdr:rowOff>115592</xdr:rowOff>
    </xdr:from>
    <xdr:to>
      <xdr:col>2</xdr:col>
      <xdr:colOff>1661585</xdr:colOff>
      <xdr:row>9</xdr:row>
      <xdr:rowOff>1439336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75" b="22917"/>
        <a:stretch/>
      </xdr:blipFill>
      <xdr:spPr>
        <a:xfrm>
          <a:off x="11123084" y="15080425"/>
          <a:ext cx="1598084" cy="1323744"/>
        </a:xfrm>
        <a:prstGeom prst="rect">
          <a:avLst/>
        </a:prstGeom>
      </xdr:spPr>
    </xdr:pic>
    <xdr:clientData/>
  </xdr:twoCellAnchor>
  <xdr:twoCellAnchor editAs="oneCell">
    <xdr:from>
      <xdr:col>2</xdr:col>
      <xdr:colOff>264583</xdr:colOff>
      <xdr:row>11</xdr:row>
      <xdr:rowOff>95249</xdr:rowOff>
    </xdr:from>
    <xdr:to>
      <xdr:col>2</xdr:col>
      <xdr:colOff>1424749</xdr:colOff>
      <xdr:row>11</xdr:row>
      <xdr:rowOff>1539315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72" b="8968"/>
        <a:stretch/>
      </xdr:blipFill>
      <xdr:spPr>
        <a:xfrm>
          <a:off x="13387916" y="18277416"/>
          <a:ext cx="1160166" cy="1444066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67</xdr:row>
      <xdr:rowOff>65999</xdr:rowOff>
    </xdr:from>
    <xdr:to>
      <xdr:col>2</xdr:col>
      <xdr:colOff>1418168</xdr:colOff>
      <xdr:row>67</xdr:row>
      <xdr:rowOff>1525323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44" b="4687"/>
        <a:stretch/>
      </xdr:blipFill>
      <xdr:spPr>
        <a:xfrm>
          <a:off x="11377083" y="111550832"/>
          <a:ext cx="1100668" cy="1459324"/>
        </a:xfrm>
        <a:prstGeom prst="rect">
          <a:avLst/>
        </a:prstGeom>
      </xdr:spPr>
    </xdr:pic>
    <xdr:clientData/>
  </xdr:twoCellAnchor>
  <xdr:twoCellAnchor editAs="oneCell">
    <xdr:from>
      <xdr:col>2</xdr:col>
      <xdr:colOff>349239</xdr:colOff>
      <xdr:row>66</xdr:row>
      <xdr:rowOff>31749</xdr:rowOff>
    </xdr:from>
    <xdr:to>
      <xdr:col>2</xdr:col>
      <xdr:colOff>1388521</xdr:colOff>
      <xdr:row>66</xdr:row>
      <xdr:rowOff>1586581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1408822" y="109907916"/>
          <a:ext cx="1039282" cy="155483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59</xdr:row>
      <xdr:rowOff>42333</xdr:rowOff>
    </xdr:from>
    <xdr:to>
      <xdr:col>2</xdr:col>
      <xdr:colOff>1343834</xdr:colOff>
      <xdr:row>59</xdr:row>
      <xdr:rowOff>1555750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5"/>
        <a:stretch/>
      </xdr:blipFill>
      <xdr:spPr>
        <a:xfrm>
          <a:off x="11345332" y="98657833"/>
          <a:ext cx="1058085" cy="1513417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211667</xdr:colOff>
      <xdr:row>17</xdr:row>
      <xdr:rowOff>84666</xdr:rowOff>
    </xdr:from>
    <xdr:to>
      <xdr:col>2</xdr:col>
      <xdr:colOff>1527263</xdr:colOff>
      <xdr:row>17</xdr:row>
      <xdr:rowOff>1418165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52" b="23775"/>
        <a:stretch/>
      </xdr:blipFill>
      <xdr:spPr>
        <a:xfrm>
          <a:off x="10265834" y="26310166"/>
          <a:ext cx="1315596" cy="1333499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23</xdr:row>
      <xdr:rowOff>63140</xdr:rowOff>
    </xdr:from>
    <xdr:to>
      <xdr:col>2</xdr:col>
      <xdr:colOff>1333500</xdr:colOff>
      <xdr:row>23</xdr:row>
      <xdr:rowOff>1492249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5166" y="35940640"/>
          <a:ext cx="952501" cy="1429109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391584</xdr:colOff>
      <xdr:row>25</xdr:row>
      <xdr:rowOff>36658</xdr:rowOff>
    </xdr:from>
    <xdr:to>
      <xdr:col>2</xdr:col>
      <xdr:colOff>1418167</xdr:colOff>
      <xdr:row>25</xdr:row>
      <xdr:rowOff>1576918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39131491"/>
          <a:ext cx="1026583" cy="1540260"/>
        </a:xfrm>
        <a:prstGeom prst="rect">
          <a:avLst/>
        </a:prstGeom>
      </xdr:spPr>
    </xdr:pic>
    <xdr:clientData/>
  </xdr:twoCellAnchor>
  <xdr:twoCellAnchor editAs="oneCell">
    <xdr:from>
      <xdr:col>2</xdr:col>
      <xdr:colOff>293272</xdr:colOff>
      <xdr:row>69</xdr:row>
      <xdr:rowOff>21044</xdr:rowOff>
    </xdr:from>
    <xdr:to>
      <xdr:col>2</xdr:col>
      <xdr:colOff>1530824</xdr:colOff>
      <xdr:row>69</xdr:row>
      <xdr:rowOff>1555750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90" b="8856"/>
        <a:stretch/>
      </xdr:blipFill>
      <xdr:spPr>
        <a:xfrm>
          <a:off x="10347439" y="111505877"/>
          <a:ext cx="1237552" cy="1534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topLeftCell="A50" zoomScale="90" zoomScaleNormal="90" workbookViewId="0">
      <selection activeCell="I52" sqref="I52"/>
    </sheetView>
  </sheetViews>
  <sheetFormatPr defaultRowHeight="15" x14ac:dyDescent="0.25"/>
  <cols>
    <col min="1" max="1" width="6.42578125" style="2" customWidth="1"/>
    <col min="2" max="2" width="6.85546875" style="7" customWidth="1"/>
    <col min="3" max="3" width="25.85546875" style="2" customWidth="1"/>
    <col min="4" max="4" width="39.28515625" style="2" customWidth="1"/>
    <col min="5" max="5" width="31" style="2" customWidth="1"/>
    <col min="6" max="6" width="11.7109375" style="2" customWidth="1"/>
    <col min="7" max="7" width="15" style="7" customWidth="1"/>
    <col min="8" max="8" width="13" style="2" customWidth="1"/>
    <col min="9" max="9" width="25.7109375" style="4" customWidth="1"/>
    <col min="10" max="10" width="9.42578125" style="7" customWidth="1"/>
    <col min="11" max="16384" width="9.140625" style="2"/>
  </cols>
  <sheetData>
    <row r="1" spans="1:13" ht="38.25" x14ac:dyDescent="0.25">
      <c r="A1" s="1" t="s">
        <v>1</v>
      </c>
      <c r="B1" s="1" t="s">
        <v>2</v>
      </c>
      <c r="C1" s="3" t="s">
        <v>42</v>
      </c>
      <c r="D1" s="1" t="s">
        <v>3</v>
      </c>
      <c r="E1" s="1" t="s">
        <v>171</v>
      </c>
      <c r="F1" s="1" t="s">
        <v>0</v>
      </c>
      <c r="G1" s="1" t="s">
        <v>44</v>
      </c>
      <c r="H1" s="1" t="s">
        <v>45</v>
      </c>
      <c r="I1" s="3" t="s">
        <v>193</v>
      </c>
      <c r="J1" s="1" t="s">
        <v>197</v>
      </c>
      <c r="K1" s="23" t="s">
        <v>223</v>
      </c>
      <c r="L1" s="1" t="s">
        <v>225</v>
      </c>
      <c r="M1" s="1" t="s">
        <v>224</v>
      </c>
    </row>
    <row r="2" spans="1:13" ht="126.75" customHeight="1" x14ac:dyDescent="0.25">
      <c r="A2" s="9">
        <v>1</v>
      </c>
      <c r="B2" s="9" t="s">
        <v>176</v>
      </c>
      <c r="C2" s="16"/>
      <c r="D2" s="15" t="s">
        <v>177</v>
      </c>
      <c r="E2" s="15" t="s">
        <v>178</v>
      </c>
      <c r="F2" s="5">
        <v>2498</v>
      </c>
      <c r="G2" s="10" t="s">
        <v>53</v>
      </c>
      <c r="H2" s="10">
        <f>3*F2</f>
        <v>7494</v>
      </c>
      <c r="I2" s="11" t="s">
        <v>194</v>
      </c>
      <c r="J2" s="10">
        <v>4496</v>
      </c>
      <c r="K2" s="24"/>
      <c r="L2" s="25"/>
      <c r="M2" s="25"/>
    </row>
    <row r="3" spans="1:13" ht="126.75" customHeight="1" x14ac:dyDescent="0.25">
      <c r="A3" s="9">
        <v>2</v>
      </c>
      <c r="B3" s="21" t="s">
        <v>137</v>
      </c>
      <c r="C3" s="16"/>
      <c r="D3" s="15" t="s">
        <v>179</v>
      </c>
      <c r="E3" s="15" t="s">
        <v>149</v>
      </c>
      <c r="F3" s="5">
        <v>1866</v>
      </c>
      <c r="G3" s="10" t="s">
        <v>180</v>
      </c>
      <c r="H3" s="10">
        <f>6*F3</f>
        <v>11196</v>
      </c>
      <c r="I3" s="11" t="s">
        <v>194</v>
      </c>
      <c r="J3" s="10">
        <v>3358</v>
      </c>
      <c r="K3" s="24"/>
      <c r="L3" s="25"/>
      <c r="M3" s="25"/>
    </row>
    <row r="4" spans="1:13" ht="126.75" customHeight="1" x14ac:dyDescent="0.25">
      <c r="A4" s="9">
        <v>3</v>
      </c>
      <c r="B4" s="21" t="s">
        <v>138</v>
      </c>
      <c r="C4" s="17"/>
      <c r="D4" s="15" t="s">
        <v>4</v>
      </c>
      <c r="E4" s="15" t="s">
        <v>149</v>
      </c>
      <c r="F4" s="5">
        <v>1973</v>
      </c>
      <c r="G4" s="10" t="s">
        <v>180</v>
      </c>
      <c r="H4" s="10">
        <f>6*F4</f>
        <v>11838</v>
      </c>
      <c r="I4" s="11" t="s">
        <v>194</v>
      </c>
      <c r="J4" s="10">
        <v>3551</v>
      </c>
      <c r="K4" s="24"/>
      <c r="L4" s="25"/>
      <c r="M4" s="25"/>
    </row>
    <row r="5" spans="1:13" ht="126.75" customHeight="1" x14ac:dyDescent="0.25">
      <c r="A5" s="9">
        <v>4</v>
      </c>
      <c r="B5" s="21" t="s">
        <v>139</v>
      </c>
      <c r="C5" s="16"/>
      <c r="D5" s="15" t="s">
        <v>5</v>
      </c>
      <c r="E5" s="15" t="s">
        <v>149</v>
      </c>
      <c r="F5" s="5">
        <v>1734</v>
      </c>
      <c r="G5" s="10" t="s">
        <v>180</v>
      </c>
      <c r="H5" s="10">
        <f>6*F5</f>
        <v>10404</v>
      </c>
      <c r="I5" s="11" t="s">
        <v>194</v>
      </c>
      <c r="J5" s="10">
        <v>3118</v>
      </c>
      <c r="K5" s="24"/>
      <c r="L5" s="25"/>
      <c r="M5" s="25"/>
    </row>
    <row r="6" spans="1:13" ht="126.75" customHeight="1" x14ac:dyDescent="0.25">
      <c r="A6" s="9">
        <v>5</v>
      </c>
      <c r="B6" s="21" t="s">
        <v>140</v>
      </c>
      <c r="C6" s="16"/>
      <c r="D6" s="15" t="s">
        <v>6</v>
      </c>
      <c r="E6" s="15" t="s">
        <v>150</v>
      </c>
      <c r="F6" s="5">
        <v>1561</v>
      </c>
      <c r="G6" s="10" t="s">
        <v>181</v>
      </c>
      <c r="H6" s="10">
        <f>5*F6</f>
        <v>7805</v>
      </c>
      <c r="I6" s="11" t="s">
        <v>194</v>
      </c>
      <c r="J6" s="10">
        <v>2809</v>
      </c>
      <c r="K6" s="24"/>
      <c r="L6" s="25"/>
      <c r="M6" s="25"/>
    </row>
    <row r="7" spans="1:13" ht="126.75" customHeight="1" x14ac:dyDescent="0.25">
      <c r="A7" s="9">
        <v>6</v>
      </c>
      <c r="B7" s="21" t="s">
        <v>141</v>
      </c>
      <c r="C7" s="16"/>
      <c r="D7" s="15" t="s">
        <v>7</v>
      </c>
      <c r="E7" s="15" t="s">
        <v>150</v>
      </c>
      <c r="F7" s="5">
        <v>1023</v>
      </c>
      <c r="G7" s="10" t="s">
        <v>181</v>
      </c>
      <c r="H7" s="10">
        <f>5*F7</f>
        <v>5115</v>
      </c>
      <c r="I7" s="11" t="s">
        <v>194</v>
      </c>
      <c r="J7" s="10">
        <v>1841</v>
      </c>
      <c r="K7" s="24"/>
      <c r="L7" s="25"/>
      <c r="M7" s="25"/>
    </row>
    <row r="8" spans="1:13" ht="126.75" customHeight="1" x14ac:dyDescent="0.25">
      <c r="A8" s="9">
        <v>7</v>
      </c>
      <c r="B8" s="21" t="s">
        <v>142</v>
      </c>
      <c r="C8" s="16"/>
      <c r="D8" s="15" t="s">
        <v>55</v>
      </c>
      <c r="E8" s="15" t="s">
        <v>151</v>
      </c>
      <c r="F8" s="5">
        <v>991</v>
      </c>
      <c r="G8" s="10" t="s">
        <v>181</v>
      </c>
      <c r="H8" s="10">
        <f>5*F8</f>
        <v>4955</v>
      </c>
      <c r="I8" s="11" t="s">
        <v>194</v>
      </c>
      <c r="J8" s="10">
        <v>1784</v>
      </c>
      <c r="K8" s="24"/>
      <c r="L8" s="25"/>
      <c r="M8" s="25"/>
    </row>
    <row r="9" spans="1:13" ht="126.75" customHeight="1" x14ac:dyDescent="0.25">
      <c r="A9" s="9">
        <v>8</v>
      </c>
      <c r="B9" s="21" t="s">
        <v>143</v>
      </c>
      <c r="C9" s="16"/>
      <c r="D9" s="15" t="s">
        <v>56</v>
      </c>
      <c r="E9" s="15" t="s">
        <v>151</v>
      </c>
      <c r="F9" s="5">
        <v>1276</v>
      </c>
      <c r="G9" s="10" t="s">
        <v>181</v>
      </c>
      <c r="H9" s="10">
        <f>5*F9</f>
        <v>6380</v>
      </c>
      <c r="I9" s="11" t="s">
        <v>194</v>
      </c>
      <c r="J9" s="12">
        <v>2297</v>
      </c>
      <c r="K9" s="24"/>
      <c r="L9" s="25"/>
      <c r="M9" s="25"/>
    </row>
    <row r="10" spans="1:13" ht="126.75" customHeight="1" x14ac:dyDescent="0.25">
      <c r="A10" s="9">
        <v>9</v>
      </c>
      <c r="B10" s="21" t="s">
        <v>144</v>
      </c>
      <c r="C10" s="16"/>
      <c r="D10" s="15" t="s">
        <v>133</v>
      </c>
      <c r="E10" s="15" t="s">
        <v>152</v>
      </c>
      <c r="F10" s="5">
        <v>851</v>
      </c>
      <c r="G10" s="10" t="s">
        <v>54</v>
      </c>
      <c r="H10" s="10">
        <f t="shared" ref="H10:H11" si="0">4*F10</f>
        <v>3404</v>
      </c>
      <c r="I10" s="11" t="s">
        <v>194</v>
      </c>
      <c r="J10" s="10">
        <v>1531</v>
      </c>
      <c r="K10" s="24"/>
      <c r="L10" s="25"/>
      <c r="M10" s="25"/>
    </row>
    <row r="11" spans="1:13" ht="126.75" customHeight="1" x14ac:dyDescent="0.25">
      <c r="A11" s="9">
        <v>10</v>
      </c>
      <c r="B11" s="21" t="s">
        <v>145</v>
      </c>
      <c r="C11" s="16"/>
      <c r="D11" s="15" t="s">
        <v>163</v>
      </c>
      <c r="E11" s="15" t="s">
        <v>149</v>
      </c>
      <c r="F11" s="5">
        <v>758</v>
      </c>
      <c r="G11" s="10" t="s">
        <v>54</v>
      </c>
      <c r="H11" s="10">
        <f t="shared" si="0"/>
        <v>3032</v>
      </c>
      <c r="I11" s="11" t="s">
        <v>194</v>
      </c>
      <c r="J11" s="10">
        <v>1364</v>
      </c>
      <c r="K11" s="24"/>
      <c r="L11" s="25"/>
      <c r="M11" s="25"/>
    </row>
    <row r="12" spans="1:13" ht="126.75" customHeight="1" x14ac:dyDescent="0.25">
      <c r="A12" s="9">
        <v>11</v>
      </c>
      <c r="B12" s="21" t="s">
        <v>146</v>
      </c>
      <c r="C12" s="16"/>
      <c r="D12" s="15" t="s">
        <v>132</v>
      </c>
      <c r="E12" s="15" t="s">
        <v>149</v>
      </c>
      <c r="F12" s="5">
        <v>1336</v>
      </c>
      <c r="G12" s="10" t="s">
        <v>54</v>
      </c>
      <c r="H12" s="10">
        <f>4*F12</f>
        <v>5344</v>
      </c>
      <c r="I12" s="11" t="s">
        <v>194</v>
      </c>
      <c r="J12" s="10">
        <v>2405</v>
      </c>
      <c r="K12" s="24"/>
      <c r="L12" s="25"/>
      <c r="M12" s="25"/>
    </row>
    <row r="13" spans="1:13" ht="126.75" customHeight="1" x14ac:dyDescent="0.25">
      <c r="A13" s="9">
        <v>12</v>
      </c>
      <c r="B13" s="21" t="s">
        <v>147</v>
      </c>
      <c r="C13" s="16"/>
      <c r="D13" s="15" t="s">
        <v>57</v>
      </c>
      <c r="E13" s="15" t="s">
        <v>153</v>
      </c>
      <c r="F13" s="5">
        <v>1514</v>
      </c>
      <c r="G13" s="10" t="s">
        <v>181</v>
      </c>
      <c r="H13" s="10">
        <f>5*F13</f>
        <v>7570</v>
      </c>
      <c r="I13" s="11" t="s">
        <v>194</v>
      </c>
      <c r="J13" s="10">
        <v>2724</v>
      </c>
      <c r="K13" s="24"/>
      <c r="L13" s="25"/>
      <c r="M13" s="25"/>
    </row>
    <row r="14" spans="1:13" ht="126.75" customHeight="1" x14ac:dyDescent="0.25">
      <c r="A14" s="9">
        <v>13</v>
      </c>
      <c r="B14" s="9" t="s">
        <v>82</v>
      </c>
      <c r="C14" s="16"/>
      <c r="D14" s="15" t="s">
        <v>58</v>
      </c>
      <c r="E14" s="15" t="s">
        <v>154</v>
      </c>
      <c r="F14" s="5">
        <v>2437</v>
      </c>
      <c r="G14" s="10" t="s">
        <v>61</v>
      </c>
      <c r="H14" s="10">
        <f>4*F14</f>
        <v>9748</v>
      </c>
      <c r="I14" s="13" t="s">
        <v>195</v>
      </c>
      <c r="J14" s="10">
        <v>4386</v>
      </c>
      <c r="K14" s="24" t="s">
        <v>203</v>
      </c>
      <c r="L14" s="25"/>
      <c r="M14" s="25"/>
    </row>
    <row r="15" spans="1:13" ht="126.75" customHeight="1" x14ac:dyDescent="0.25">
      <c r="A15" s="9">
        <v>14</v>
      </c>
      <c r="B15" s="9" t="s">
        <v>83</v>
      </c>
      <c r="C15" s="16"/>
      <c r="D15" s="15" t="s">
        <v>25</v>
      </c>
      <c r="E15" s="15" t="s">
        <v>149</v>
      </c>
      <c r="F15" s="5">
        <v>1318</v>
      </c>
      <c r="G15" s="10" t="s">
        <v>53</v>
      </c>
      <c r="H15" s="10">
        <f>3*F15</f>
        <v>3954</v>
      </c>
      <c r="I15" s="13" t="s">
        <v>195</v>
      </c>
      <c r="J15" s="10">
        <v>2372</v>
      </c>
      <c r="K15" s="24" t="s">
        <v>204</v>
      </c>
      <c r="L15" s="25"/>
      <c r="M15" s="25"/>
    </row>
    <row r="16" spans="1:13" ht="126.75" customHeight="1" x14ac:dyDescent="0.25">
      <c r="A16" s="9">
        <v>15</v>
      </c>
      <c r="B16" s="9" t="s">
        <v>84</v>
      </c>
      <c r="C16" s="16"/>
      <c r="D16" s="15" t="s">
        <v>26</v>
      </c>
      <c r="E16" s="15" t="s">
        <v>149</v>
      </c>
      <c r="F16" s="5">
        <v>1057</v>
      </c>
      <c r="G16" s="10" t="s">
        <v>53</v>
      </c>
      <c r="H16" s="10">
        <f>3*F16</f>
        <v>3171</v>
      </c>
      <c r="I16" s="13" t="s">
        <v>195</v>
      </c>
      <c r="J16" s="10">
        <v>1903</v>
      </c>
      <c r="K16" s="24" t="s">
        <v>204</v>
      </c>
      <c r="L16" s="25"/>
      <c r="M16" s="25"/>
    </row>
    <row r="17" spans="1:13" ht="126.75" customHeight="1" x14ac:dyDescent="0.25">
      <c r="A17" s="9">
        <v>16</v>
      </c>
      <c r="B17" s="9" t="s">
        <v>85</v>
      </c>
      <c r="C17" s="16"/>
      <c r="D17" s="18" t="s">
        <v>27</v>
      </c>
      <c r="E17" s="15" t="s">
        <v>149</v>
      </c>
      <c r="F17" s="5">
        <v>1141</v>
      </c>
      <c r="G17" s="10" t="s">
        <v>53</v>
      </c>
      <c r="H17" s="10">
        <f>3*F17</f>
        <v>3423</v>
      </c>
      <c r="I17" s="13" t="s">
        <v>195</v>
      </c>
      <c r="J17" s="10">
        <v>2053</v>
      </c>
      <c r="K17" s="24" t="s">
        <v>205</v>
      </c>
      <c r="L17" s="25"/>
      <c r="M17" s="25"/>
    </row>
    <row r="18" spans="1:13" ht="126.75" customHeight="1" x14ac:dyDescent="0.25">
      <c r="A18" s="9">
        <v>17</v>
      </c>
      <c r="B18" s="9" t="s">
        <v>86</v>
      </c>
      <c r="C18" s="16"/>
      <c r="D18" s="15" t="s">
        <v>28</v>
      </c>
      <c r="E18" s="15" t="s">
        <v>149</v>
      </c>
      <c r="F18" s="5">
        <v>328</v>
      </c>
      <c r="G18" s="10" t="s">
        <v>61</v>
      </c>
      <c r="H18" s="10">
        <f>4*F18</f>
        <v>1312</v>
      </c>
      <c r="I18" s="13" t="s">
        <v>195</v>
      </c>
      <c r="J18" s="10">
        <v>589</v>
      </c>
      <c r="K18" s="24" t="s">
        <v>206</v>
      </c>
      <c r="L18" s="25"/>
      <c r="M18" s="25"/>
    </row>
    <row r="19" spans="1:13" ht="126.75" customHeight="1" x14ac:dyDescent="0.25">
      <c r="A19" s="9">
        <v>18</v>
      </c>
      <c r="B19" s="9" t="s">
        <v>87</v>
      </c>
      <c r="C19" s="16"/>
      <c r="D19" s="15" t="s">
        <v>29</v>
      </c>
      <c r="E19" s="15" t="s">
        <v>226</v>
      </c>
      <c r="F19" s="5">
        <v>2160</v>
      </c>
      <c r="G19" s="10" t="s">
        <v>54</v>
      </c>
      <c r="H19" s="10">
        <f>4*F19</f>
        <v>8640</v>
      </c>
      <c r="I19" s="13" t="s">
        <v>195</v>
      </c>
      <c r="J19" s="10">
        <v>3888</v>
      </c>
      <c r="K19" s="24" t="s">
        <v>207</v>
      </c>
      <c r="L19" s="25"/>
      <c r="M19" s="25"/>
    </row>
    <row r="20" spans="1:13" ht="126.75" customHeight="1" x14ac:dyDescent="0.25">
      <c r="A20" s="9">
        <v>19</v>
      </c>
      <c r="B20" s="9" t="s">
        <v>88</v>
      </c>
      <c r="C20" s="16"/>
      <c r="D20" s="15" t="s">
        <v>60</v>
      </c>
      <c r="E20" s="15" t="s">
        <v>155</v>
      </c>
      <c r="F20" s="5">
        <v>3000</v>
      </c>
      <c r="G20" s="14" t="s">
        <v>200</v>
      </c>
      <c r="H20" s="10">
        <f>1*F20</f>
        <v>3000</v>
      </c>
      <c r="I20" s="13" t="s">
        <v>195</v>
      </c>
      <c r="J20" s="10">
        <v>6178</v>
      </c>
      <c r="K20" s="24" t="s">
        <v>208</v>
      </c>
      <c r="L20" s="25"/>
      <c r="M20" s="25"/>
    </row>
    <row r="21" spans="1:13" ht="126.75" customHeight="1" x14ac:dyDescent="0.25">
      <c r="A21" s="9">
        <v>20</v>
      </c>
      <c r="B21" s="9" t="s">
        <v>89</v>
      </c>
      <c r="C21" s="16"/>
      <c r="D21" s="15" t="s">
        <v>183</v>
      </c>
      <c r="E21" s="15" t="s">
        <v>156</v>
      </c>
      <c r="F21" s="5">
        <v>1719</v>
      </c>
      <c r="G21" s="10" t="s">
        <v>53</v>
      </c>
      <c r="H21" s="10">
        <f>3*F21</f>
        <v>5157</v>
      </c>
      <c r="I21" s="13" t="s">
        <v>195</v>
      </c>
      <c r="J21" s="10">
        <v>3094</v>
      </c>
      <c r="K21" s="24" t="s">
        <v>209</v>
      </c>
      <c r="L21" s="25"/>
      <c r="M21" s="25"/>
    </row>
    <row r="22" spans="1:13" ht="126.75" customHeight="1" x14ac:dyDescent="0.25">
      <c r="A22" s="9">
        <v>21</v>
      </c>
      <c r="B22" s="9" t="s">
        <v>90</v>
      </c>
      <c r="C22" s="16"/>
      <c r="D22" s="15" t="s">
        <v>184</v>
      </c>
      <c r="E22" s="15" t="s">
        <v>156</v>
      </c>
      <c r="F22" s="5">
        <v>1456</v>
      </c>
      <c r="G22" s="10" t="s">
        <v>53</v>
      </c>
      <c r="H22" s="10">
        <f>3*F22</f>
        <v>4368</v>
      </c>
      <c r="I22" s="13" t="s">
        <v>195</v>
      </c>
      <c r="J22" s="10">
        <v>2620</v>
      </c>
      <c r="K22" s="24" t="s">
        <v>204</v>
      </c>
      <c r="L22" s="25"/>
      <c r="M22" s="25"/>
    </row>
    <row r="23" spans="1:13" ht="126.75" customHeight="1" x14ac:dyDescent="0.25">
      <c r="A23" s="9">
        <v>22</v>
      </c>
      <c r="B23" s="9" t="s">
        <v>91</v>
      </c>
      <c r="C23" s="16"/>
      <c r="D23" s="18" t="s">
        <v>8</v>
      </c>
      <c r="E23" s="18" t="s">
        <v>157</v>
      </c>
      <c r="F23" s="5">
        <v>1266</v>
      </c>
      <c r="G23" s="10" t="s">
        <v>53</v>
      </c>
      <c r="H23" s="10">
        <f>3*F23</f>
        <v>3798</v>
      </c>
      <c r="I23" s="13" t="s">
        <v>195</v>
      </c>
      <c r="J23" s="10">
        <v>2278</v>
      </c>
      <c r="K23" s="24" t="s">
        <v>210</v>
      </c>
      <c r="L23" s="25"/>
      <c r="M23" s="25"/>
    </row>
    <row r="24" spans="1:13" ht="126.75" customHeight="1" x14ac:dyDescent="0.25">
      <c r="A24" s="9">
        <v>23</v>
      </c>
      <c r="B24" s="9" t="s">
        <v>92</v>
      </c>
      <c r="C24" s="16"/>
      <c r="D24" s="15" t="s">
        <v>185</v>
      </c>
      <c r="E24" s="18" t="s">
        <v>157</v>
      </c>
      <c r="F24" s="5">
        <v>1326</v>
      </c>
      <c r="G24" s="10" t="s">
        <v>61</v>
      </c>
      <c r="H24" s="10">
        <f>4*F24</f>
        <v>5304</v>
      </c>
      <c r="I24" s="13" t="s">
        <v>195</v>
      </c>
      <c r="J24" s="10">
        <v>2386</v>
      </c>
      <c r="K24" s="24" t="s">
        <v>211</v>
      </c>
      <c r="L24" s="25"/>
      <c r="M24" s="25"/>
    </row>
    <row r="25" spans="1:13" ht="126.75" customHeight="1" x14ac:dyDescent="0.25">
      <c r="A25" s="9">
        <v>24</v>
      </c>
      <c r="B25" s="9" t="s">
        <v>93</v>
      </c>
      <c r="C25" s="16"/>
      <c r="D25" s="15" t="s">
        <v>191</v>
      </c>
      <c r="E25" s="18" t="s">
        <v>157</v>
      </c>
      <c r="F25" s="5">
        <v>854</v>
      </c>
      <c r="G25" s="10" t="s">
        <v>53</v>
      </c>
      <c r="H25" s="10">
        <f>3*F25</f>
        <v>2562</v>
      </c>
      <c r="I25" s="13" t="s">
        <v>198</v>
      </c>
      <c r="J25" s="10">
        <v>1537</v>
      </c>
      <c r="K25" s="24" t="s">
        <v>209</v>
      </c>
      <c r="L25" s="25"/>
      <c r="M25" s="25"/>
    </row>
    <row r="26" spans="1:13" ht="126.75" customHeight="1" x14ac:dyDescent="0.25">
      <c r="A26" s="9">
        <v>25</v>
      </c>
      <c r="B26" s="9" t="s">
        <v>94</v>
      </c>
      <c r="C26" s="16"/>
      <c r="D26" s="15" t="s">
        <v>9</v>
      </c>
      <c r="E26" s="15" t="s">
        <v>158</v>
      </c>
      <c r="F26" s="5">
        <v>2660</v>
      </c>
      <c r="G26" s="10" t="s">
        <v>53</v>
      </c>
      <c r="H26" s="10">
        <f>3*F26</f>
        <v>7980</v>
      </c>
      <c r="I26" s="13" t="s">
        <v>198</v>
      </c>
      <c r="J26" s="10">
        <v>4788</v>
      </c>
      <c r="K26" s="24"/>
      <c r="L26" s="25"/>
      <c r="M26" s="25"/>
    </row>
    <row r="27" spans="1:13" ht="126.75" customHeight="1" x14ac:dyDescent="0.25">
      <c r="A27" s="9">
        <v>26</v>
      </c>
      <c r="B27" s="9" t="s">
        <v>95</v>
      </c>
      <c r="C27" s="16"/>
      <c r="D27" s="15" t="s">
        <v>164</v>
      </c>
      <c r="E27" s="15" t="s">
        <v>158</v>
      </c>
      <c r="F27" s="5">
        <v>2900</v>
      </c>
      <c r="G27" s="14" t="s">
        <v>200</v>
      </c>
      <c r="H27" s="10">
        <f>1*F27</f>
        <v>2900</v>
      </c>
      <c r="I27" s="13" t="s">
        <v>198</v>
      </c>
      <c r="J27" s="10">
        <v>4997</v>
      </c>
      <c r="K27" s="24" t="s">
        <v>212</v>
      </c>
      <c r="L27" s="25"/>
      <c r="M27" s="25"/>
    </row>
    <row r="28" spans="1:13" ht="126.75" customHeight="1" x14ac:dyDescent="0.25">
      <c r="A28" s="9">
        <v>27</v>
      </c>
      <c r="B28" s="9" t="s">
        <v>96</v>
      </c>
      <c r="C28" s="16"/>
      <c r="D28" s="15" t="s">
        <v>186</v>
      </c>
      <c r="E28" s="15" t="s">
        <v>149</v>
      </c>
      <c r="F28" s="5">
        <v>2108</v>
      </c>
      <c r="G28" s="10" t="s">
        <v>54</v>
      </c>
      <c r="H28" s="10">
        <f t="shared" ref="H28:H36" si="1">4*F28</f>
        <v>8432</v>
      </c>
      <c r="I28" s="13" t="s">
        <v>198</v>
      </c>
      <c r="J28" s="10">
        <v>3794</v>
      </c>
      <c r="K28" s="24"/>
      <c r="L28" s="25"/>
      <c r="M28" s="25"/>
    </row>
    <row r="29" spans="1:13" ht="126.75" customHeight="1" x14ac:dyDescent="0.25">
      <c r="A29" s="9">
        <v>28</v>
      </c>
      <c r="B29" s="9" t="s">
        <v>97</v>
      </c>
      <c r="C29" s="16"/>
      <c r="D29" s="15" t="s">
        <v>62</v>
      </c>
      <c r="E29" s="15" t="s">
        <v>157</v>
      </c>
      <c r="F29" s="5">
        <v>2603</v>
      </c>
      <c r="G29" s="10" t="s">
        <v>196</v>
      </c>
      <c r="H29" s="10">
        <f>4*F29</f>
        <v>10412</v>
      </c>
      <c r="I29" s="13" t="s">
        <v>198</v>
      </c>
      <c r="J29" s="10">
        <v>4684</v>
      </c>
      <c r="K29" s="24"/>
      <c r="L29" s="25"/>
      <c r="M29" s="25"/>
    </row>
    <row r="30" spans="1:13" ht="126.75" customHeight="1" x14ac:dyDescent="0.25">
      <c r="A30" s="9">
        <v>29</v>
      </c>
      <c r="B30" s="9" t="s">
        <v>98</v>
      </c>
      <c r="C30" s="16"/>
      <c r="D30" s="15" t="s">
        <v>199</v>
      </c>
      <c r="E30" s="15" t="s">
        <v>159</v>
      </c>
      <c r="F30" s="5">
        <v>1600</v>
      </c>
      <c r="G30" s="10" t="s">
        <v>192</v>
      </c>
      <c r="H30" s="10">
        <f>4*F30</f>
        <v>6400</v>
      </c>
      <c r="I30" s="13" t="s">
        <v>198</v>
      </c>
      <c r="J30" s="10">
        <v>2859</v>
      </c>
      <c r="K30" s="24" t="s">
        <v>222</v>
      </c>
      <c r="L30" s="25"/>
      <c r="M30" s="25"/>
    </row>
    <row r="31" spans="1:13" ht="126.75" customHeight="1" x14ac:dyDescent="0.25">
      <c r="A31" s="9">
        <v>30</v>
      </c>
      <c r="B31" s="9" t="s">
        <v>99</v>
      </c>
      <c r="C31" s="16"/>
      <c r="D31" s="15" t="s">
        <v>33</v>
      </c>
      <c r="E31" s="15" t="s">
        <v>159</v>
      </c>
      <c r="F31" s="5">
        <v>1316</v>
      </c>
      <c r="G31" s="10" t="s">
        <v>182</v>
      </c>
      <c r="H31" s="10">
        <f t="shared" si="1"/>
        <v>5264</v>
      </c>
      <c r="I31" s="13" t="s">
        <v>198</v>
      </c>
      <c r="J31" s="10">
        <v>2368</v>
      </c>
      <c r="K31" s="24"/>
      <c r="L31" s="25"/>
      <c r="M31" s="25"/>
    </row>
    <row r="32" spans="1:13" ht="126.75" customHeight="1" x14ac:dyDescent="0.25">
      <c r="A32" s="9">
        <v>31</v>
      </c>
      <c r="B32" s="9" t="s">
        <v>100</v>
      </c>
      <c r="C32" s="16"/>
      <c r="D32" s="15" t="s">
        <v>10</v>
      </c>
      <c r="E32" s="15" t="s">
        <v>160</v>
      </c>
      <c r="F32" s="5">
        <v>1326</v>
      </c>
      <c r="G32" s="10" t="s">
        <v>182</v>
      </c>
      <c r="H32" s="10">
        <f t="shared" si="1"/>
        <v>5304</v>
      </c>
      <c r="I32" s="13" t="s">
        <v>198</v>
      </c>
      <c r="J32" s="10">
        <v>2386</v>
      </c>
      <c r="K32" s="24"/>
      <c r="L32" s="25"/>
      <c r="M32" s="25"/>
    </row>
    <row r="33" spans="1:13" ht="126.75" customHeight="1" x14ac:dyDescent="0.25">
      <c r="A33" s="9">
        <v>32</v>
      </c>
      <c r="B33" s="9" t="s">
        <v>101</v>
      </c>
      <c r="C33" s="16"/>
      <c r="D33" s="15" t="s">
        <v>34</v>
      </c>
      <c r="E33" s="15" t="s">
        <v>157</v>
      </c>
      <c r="F33" s="5">
        <v>811</v>
      </c>
      <c r="G33" s="10" t="s">
        <v>54</v>
      </c>
      <c r="H33" s="10">
        <f t="shared" si="1"/>
        <v>3244</v>
      </c>
      <c r="I33" s="13" t="s">
        <v>195</v>
      </c>
      <c r="J33" s="10">
        <v>1459</v>
      </c>
      <c r="K33" s="24" t="s">
        <v>211</v>
      </c>
      <c r="L33" s="25"/>
      <c r="M33" s="25"/>
    </row>
    <row r="34" spans="1:13" ht="126.75" customHeight="1" x14ac:dyDescent="0.25">
      <c r="A34" s="9">
        <v>33</v>
      </c>
      <c r="B34" s="9" t="s">
        <v>102</v>
      </c>
      <c r="C34" s="16"/>
      <c r="D34" s="15" t="s">
        <v>36</v>
      </c>
      <c r="E34" s="15" t="s">
        <v>157</v>
      </c>
      <c r="F34" s="5">
        <v>743</v>
      </c>
      <c r="G34" s="10" t="s">
        <v>54</v>
      </c>
      <c r="H34" s="10">
        <f t="shared" si="1"/>
        <v>2972</v>
      </c>
      <c r="I34" s="13" t="s">
        <v>195</v>
      </c>
      <c r="J34" s="10">
        <v>1336</v>
      </c>
      <c r="K34" s="24"/>
      <c r="L34" s="25"/>
      <c r="M34" s="25"/>
    </row>
    <row r="35" spans="1:13" ht="126.75" customHeight="1" x14ac:dyDescent="0.25">
      <c r="A35" s="9">
        <v>34</v>
      </c>
      <c r="B35" s="9" t="s">
        <v>103</v>
      </c>
      <c r="C35" s="16"/>
      <c r="D35" s="15" t="s">
        <v>35</v>
      </c>
      <c r="E35" s="15" t="s">
        <v>157</v>
      </c>
      <c r="F35" s="5">
        <v>743</v>
      </c>
      <c r="G35" s="10" t="s">
        <v>54</v>
      </c>
      <c r="H35" s="10">
        <f t="shared" si="1"/>
        <v>2972</v>
      </c>
      <c r="I35" s="13" t="s">
        <v>195</v>
      </c>
      <c r="J35" s="10">
        <v>1336</v>
      </c>
      <c r="K35" s="24" t="s">
        <v>211</v>
      </c>
      <c r="L35" s="25"/>
      <c r="M35" s="25"/>
    </row>
    <row r="36" spans="1:13" ht="126.75" customHeight="1" x14ac:dyDescent="0.25">
      <c r="A36" s="9">
        <v>35</v>
      </c>
      <c r="B36" s="9" t="s">
        <v>104</v>
      </c>
      <c r="C36" s="16"/>
      <c r="D36" s="15" t="s">
        <v>187</v>
      </c>
      <c r="E36" s="15" t="s">
        <v>149</v>
      </c>
      <c r="F36" s="5">
        <v>1331</v>
      </c>
      <c r="G36" s="10" t="s">
        <v>54</v>
      </c>
      <c r="H36" s="10">
        <f t="shared" si="1"/>
        <v>5324</v>
      </c>
      <c r="I36" s="13" t="s">
        <v>198</v>
      </c>
      <c r="J36" s="10">
        <v>2395</v>
      </c>
      <c r="K36" s="24"/>
      <c r="L36" s="25"/>
      <c r="M36" s="25"/>
    </row>
    <row r="37" spans="1:13" ht="126.75" customHeight="1" x14ac:dyDescent="0.25">
      <c r="A37" s="9">
        <v>36</v>
      </c>
      <c r="B37" s="22" t="s">
        <v>67</v>
      </c>
      <c r="C37" s="16"/>
      <c r="D37" s="19" t="s">
        <v>131</v>
      </c>
      <c r="E37" s="19" t="s">
        <v>154</v>
      </c>
      <c r="F37" s="5">
        <v>3100</v>
      </c>
      <c r="G37" s="10" t="s">
        <v>51</v>
      </c>
      <c r="H37" s="10">
        <f t="shared" ref="H37:H42" si="2">5*F37</f>
        <v>15500</v>
      </c>
      <c r="I37" s="13" t="s">
        <v>195</v>
      </c>
      <c r="J37" s="10">
        <v>5579</v>
      </c>
      <c r="K37" s="24" t="s">
        <v>213</v>
      </c>
      <c r="L37" s="25"/>
      <c r="M37" s="25"/>
    </row>
    <row r="38" spans="1:13" ht="126.75" customHeight="1" x14ac:dyDescent="0.25">
      <c r="A38" s="9">
        <v>37</v>
      </c>
      <c r="B38" s="9" t="s">
        <v>68</v>
      </c>
      <c r="C38" s="16"/>
      <c r="D38" s="19" t="s">
        <v>23</v>
      </c>
      <c r="E38" s="19" t="s">
        <v>154</v>
      </c>
      <c r="F38" s="5">
        <v>3179</v>
      </c>
      <c r="G38" s="10" t="s">
        <v>51</v>
      </c>
      <c r="H38" s="10">
        <f t="shared" si="2"/>
        <v>15895</v>
      </c>
      <c r="I38" s="13" t="s">
        <v>195</v>
      </c>
      <c r="J38" s="10">
        <v>5723</v>
      </c>
      <c r="K38" s="24" t="s">
        <v>214</v>
      </c>
      <c r="L38" s="25"/>
      <c r="M38" s="25"/>
    </row>
    <row r="39" spans="1:13" ht="126.75" customHeight="1" x14ac:dyDescent="0.25">
      <c r="A39" s="9">
        <v>38</v>
      </c>
      <c r="B39" s="9" t="s">
        <v>69</v>
      </c>
      <c r="C39" s="16"/>
      <c r="D39" s="19" t="s">
        <v>24</v>
      </c>
      <c r="E39" s="19" t="s">
        <v>154</v>
      </c>
      <c r="F39" s="5">
        <v>3066</v>
      </c>
      <c r="G39" s="10" t="s">
        <v>51</v>
      </c>
      <c r="H39" s="10">
        <f t="shared" si="2"/>
        <v>15330</v>
      </c>
      <c r="I39" s="13" t="s">
        <v>195</v>
      </c>
      <c r="J39" s="10">
        <v>5518</v>
      </c>
      <c r="K39" s="24" t="s">
        <v>215</v>
      </c>
      <c r="L39" s="25"/>
      <c r="M39" s="25"/>
    </row>
    <row r="40" spans="1:13" ht="126.75" customHeight="1" x14ac:dyDescent="0.25">
      <c r="A40" s="9">
        <v>39</v>
      </c>
      <c r="B40" s="22" t="s">
        <v>70</v>
      </c>
      <c r="C40" s="16"/>
      <c r="D40" s="19" t="s">
        <v>43</v>
      </c>
      <c r="E40" s="19" t="s">
        <v>154</v>
      </c>
      <c r="F40" s="5">
        <v>2567</v>
      </c>
      <c r="G40" s="10" t="s">
        <v>51</v>
      </c>
      <c r="H40" s="10">
        <f t="shared" si="2"/>
        <v>12835</v>
      </c>
      <c r="I40" s="13" t="s">
        <v>195</v>
      </c>
      <c r="J40" s="10">
        <v>4620</v>
      </c>
      <c r="K40" s="24" t="s">
        <v>216</v>
      </c>
      <c r="L40" s="25"/>
      <c r="M40" s="25"/>
    </row>
    <row r="41" spans="1:13" ht="126.75" customHeight="1" x14ac:dyDescent="0.25">
      <c r="A41" s="9">
        <v>40</v>
      </c>
      <c r="B41" s="22" t="s">
        <v>71</v>
      </c>
      <c r="C41" s="16"/>
      <c r="D41" s="19" t="s">
        <v>228</v>
      </c>
      <c r="E41" s="19" t="s">
        <v>154</v>
      </c>
      <c r="F41" s="5">
        <v>4034</v>
      </c>
      <c r="G41" s="10" t="s">
        <v>51</v>
      </c>
      <c r="H41" s="10">
        <f t="shared" si="2"/>
        <v>20170</v>
      </c>
      <c r="I41" s="13" t="s">
        <v>194</v>
      </c>
      <c r="J41" s="10">
        <v>7261</v>
      </c>
      <c r="K41" s="24"/>
      <c r="L41" s="25"/>
      <c r="M41" s="25"/>
    </row>
    <row r="42" spans="1:13" ht="126.75" customHeight="1" x14ac:dyDescent="0.25">
      <c r="A42" s="9">
        <v>41</v>
      </c>
      <c r="B42" s="22" t="s">
        <v>72</v>
      </c>
      <c r="C42" s="16"/>
      <c r="D42" s="19" t="s">
        <v>46</v>
      </c>
      <c r="E42" s="19" t="s">
        <v>151</v>
      </c>
      <c r="F42" s="5">
        <v>2925</v>
      </c>
      <c r="G42" s="10" t="s">
        <v>51</v>
      </c>
      <c r="H42" s="10">
        <f t="shared" si="2"/>
        <v>14625</v>
      </c>
      <c r="I42" s="13" t="s">
        <v>195</v>
      </c>
      <c r="J42" s="10">
        <v>5264</v>
      </c>
      <c r="K42" s="24" t="s">
        <v>217</v>
      </c>
      <c r="L42" s="25"/>
      <c r="M42" s="25"/>
    </row>
    <row r="43" spans="1:13" ht="126.75" customHeight="1" x14ac:dyDescent="0.25">
      <c r="A43" s="9">
        <v>42</v>
      </c>
      <c r="B43" s="22" t="s">
        <v>73</v>
      </c>
      <c r="C43" s="16"/>
      <c r="D43" s="19" t="s">
        <v>47</v>
      </c>
      <c r="E43" s="19" t="s">
        <v>229</v>
      </c>
      <c r="F43" s="5">
        <v>3090</v>
      </c>
      <c r="G43" s="10" t="s">
        <v>52</v>
      </c>
      <c r="H43" s="10">
        <f>4*F43</f>
        <v>12360</v>
      </c>
      <c r="I43" s="13" t="s">
        <v>194</v>
      </c>
      <c r="J43" s="10">
        <v>5562</v>
      </c>
      <c r="K43" s="24"/>
      <c r="L43" s="25"/>
      <c r="M43" s="25"/>
    </row>
    <row r="44" spans="1:13" ht="126.75" customHeight="1" x14ac:dyDescent="0.25">
      <c r="A44" s="9">
        <v>43</v>
      </c>
      <c r="B44" s="22" t="s">
        <v>74</v>
      </c>
      <c r="C44" s="16"/>
      <c r="D44" s="19" t="s">
        <v>230</v>
      </c>
      <c r="E44" s="19" t="s">
        <v>151</v>
      </c>
      <c r="F44" s="5">
        <v>3182</v>
      </c>
      <c r="G44" s="10" t="s">
        <v>201</v>
      </c>
      <c r="H44" s="10">
        <f>5*F44</f>
        <v>15910</v>
      </c>
      <c r="I44" s="13" t="s">
        <v>195</v>
      </c>
      <c r="J44" s="10">
        <v>5727</v>
      </c>
      <c r="K44" s="24" t="s">
        <v>218</v>
      </c>
      <c r="L44" s="25"/>
      <c r="M44" s="25"/>
    </row>
    <row r="45" spans="1:13" ht="126.75" customHeight="1" x14ac:dyDescent="0.25">
      <c r="A45" s="9">
        <v>44</v>
      </c>
      <c r="B45" s="22" t="s">
        <v>75</v>
      </c>
      <c r="C45" s="16"/>
      <c r="D45" s="19" t="s">
        <v>48</v>
      </c>
      <c r="E45" s="19" t="s">
        <v>154</v>
      </c>
      <c r="F45" s="5">
        <v>3692</v>
      </c>
      <c r="G45" s="10" t="s">
        <v>52</v>
      </c>
      <c r="H45" s="10">
        <f>4*F45</f>
        <v>14768</v>
      </c>
      <c r="I45" s="13" t="s">
        <v>194</v>
      </c>
      <c r="J45" s="10">
        <v>6645</v>
      </c>
      <c r="K45" s="24"/>
      <c r="L45" s="25"/>
      <c r="M45" s="25"/>
    </row>
    <row r="46" spans="1:13" ht="126.75" customHeight="1" x14ac:dyDescent="0.25">
      <c r="A46" s="9">
        <v>45</v>
      </c>
      <c r="B46" s="22" t="s">
        <v>76</v>
      </c>
      <c r="C46" s="16"/>
      <c r="D46" s="19" t="s">
        <v>49</v>
      </c>
      <c r="E46" s="19" t="s">
        <v>154</v>
      </c>
      <c r="F46" s="5">
        <v>3653</v>
      </c>
      <c r="G46" s="10" t="s">
        <v>52</v>
      </c>
      <c r="H46" s="10">
        <f>4*F46</f>
        <v>14612</v>
      </c>
      <c r="I46" s="13" t="s">
        <v>195</v>
      </c>
      <c r="J46" s="10">
        <v>6575</v>
      </c>
      <c r="K46" s="24"/>
      <c r="L46" s="25"/>
      <c r="M46" s="25"/>
    </row>
    <row r="47" spans="1:13" ht="126.75" customHeight="1" x14ac:dyDescent="0.25">
      <c r="A47" s="9">
        <v>46</v>
      </c>
      <c r="B47" s="22" t="s">
        <v>77</v>
      </c>
      <c r="C47" s="20"/>
      <c r="D47" s="19" t="s">
        <v>50</v>
      </c>
      <c r="E47" s="19" t="s">
        <v>151</v>
      </c>
      <c r="F47" s="5">
        <v>3046</v>
      </c>
      <c r="G47" s="10" t="s">
        <v>52</v>
      </c>
      <c r="H47" s="10">
        <f>4*F47</f>
        <v>12184</v>
      </c>
      <c r="I47" s="13" t="s">
        <v>194</v>
      </c>
      <c r="J47" s="10">
        <v>5483</v>
      </c>
      <c r="K47" s="24"/>
      <c r="L47" s="25"/>
      <c r="M47" s="25"/>
    </row>
    <row r="48" spans="1:13" ht="126.75" customHeight="1" x14ac:dyDescent="0.25">
      <c r="A48" s="9">
        <v>47</v>
      </c>
      <c r="B48" s="9" t="s">
        <v>78</v>
      </c>
      <c r="C48" s="16"/>
      <c r="D48" s="15" t="s">
        <v>165</v>
      </c>
      <c r="E48" s="15" t="s">
        <v>161</v>
      </c>
      <c r="F48" s="5">
        <v>3484</v>
      </c>
      <c r="G48" s="10" t="s">
        <v>202</v>
      </c>
      <c r="H48" s="10">
        <f>5*F48</f>
        <v>17420</v>
      </c>
      <c r="I48" s="13" t="s">
        <v>198</v>
      </c>
      <c r="J48" s="10">
        <v>6270</v>
      </c>
      <c r="K48" s="24" t="s">
        <v>219</v>
      </c>
      <c r="L48" s="25"/>
      <c r="M48" s="25"/>
    </row>
    <row r="49" spans="1:13" ht="126.75" customHeight="1" x14ac:dyDescent="0.25">
      <c r="A49" s="9">
        <v>48</v>
      </c>
      <c r="B49" s="9" t="s">
        <v>79</v>
      </c>
      <c r="C49" s="16"/>
      <c r="D49" s="15" t="s">
        <v>31</v>
      </c>
      <c r="E49" s="15" t="s">
        <v>151</v>
      </c>
      <c r="F49" s="5">
        <v>2788</v>
      </c>
      <c r="G49" s="10" t="s">
        <v>134</v>
      </c>
      <c r="H49" s="10">
        <f>6*F49</f>
        <v>16728</v>
      </c>
      <c r="I49" s="13" t="s">
        <v>195</v>
      </c>
      <c r="J49" s="10">
        <v>5017</v>
      </c>
      <c r="K49" s="24" t="s">
        <v>220</v>
      </c>
      <c r="L49" s="25"/>
      <c r="M49" s="25"/>
    </row>
    <row r="50" spans="1:13" ht="126.75" customHeight="1" x14ac:dyDescent="0.25">
      <c r="A50" s="9">
        <v>49</v>
      </c>
      <c r="B50" s="9" t="s">
        <v>80</v>
      </c>
      <c r="C50" s="20"/>
      <c r="D50" s="18" t="s">
        <v>231</v>
      </c>
      <c r="E50" s="15" t="s">
        <v>151</v>
      </c>
      <c r="F50" s="5">
        <v>2749</v>
      </c>
      <c r="G50" s="10" t="s">
        <v>134</v>
      </c>
      <c r="H50" s="10">
        <f>6*F50</f>
        <v>16494</v>
      </c>
      <c r="I50" s="13" t="s">
        <v>195</v>
      </c>
      <c r="J50" s="10">
        <v>4949</v>
      </c>
      <c r="K50" s="24" t="s">
        <v>220</v>
      </c>
      <c r="L50" s="25"/>
      <c r="M50" s="25"/>
    </row>
    <row r="51" spans="1:13" ht="126.75" customHeight="1" x14ac:dyDescent="0.25">
      <c r="A51" s="9">
        <v>50</v>
      </c>
      <c r="B51" s="9" t="s">
        <v>81</v>
      </c>
      <c r="C51" s="16"/>
      <c r="D51" s="18" t="s">
        <v>32</v>
      </c>
      <c r="E51" s="15" t="s">
        <v>151</v>
      </c>
      <c r="F51" s="5">
        <v>2672</v>
      </c>
      <c r="G51" s="10" t="s">
        <v>134</v>
      </c>
      <c r="H51" s="10">
        <f>6*F51</f>
        <v>16032</v>
      </c>
      <c r="I51" s="13" t="s">
        <v>195</v>
      </c>
      <c r="J51" s="10">
        <v>4809</v>
      </c>
      <c r="K51" s="24" t="s">
        <v>220</v>
      </c>
      <c r="L51" s="25"/>
      <c r="M51" s="25"/>
    </row>
    <row r="52" spans="1:13" ht="126.75" customHeight="1" x14ac:dyDescent="0.25">
      <c r="A52" s="9">
        <v>51</v>
      </c>
      <c r="B52" s="9" t="s">
        <v>105</v>
      </c>
      <c r="C52" s="16"/>
      <c r="D52" s="15" t="s">
        <v>166</v>
      </c>
      <c r="E52" s="15" t="s">
        <v>151</v>
      </c>
      <c r="F52" s="5">
        <v>2288</v>
      </c>
      <c r="G52" s="10" t="s">
        <v>64</v>
      </c>
      <c r="H52" s="10">
        <f>2*F52</f>
        <v>4576</v>
      </c>
      <c r="I52" s="13" t="s">
        <v>195</v>
      </c>
      <c r="J52" s="10">
        <v>4118</v>
      </c>
      <c r="K52" s="24" t="s">
        <v>221</v>
      </c>
      <c r="L52" s="25"/>
      <c r="M52" s="25"/>
    </row>
    <row r="53" spans="1:13" ht="126.75" customHeight="1" x14ac:dyDescent="0.25">
      <c r="A53" s="9">
        <v>52</v>
      </c>
      <c r="B53" s="9" t="s">
        <v>106</v>
      </c>
      <c r="C53" s="16"/>
      <c r="D53" s="15" t="s">
        <v>30</v>
      </c>
      <c r="E53" s="15" t="s">
        <v>162</v>
      </c>
      <c r="F53" s="5">
        <v>1618</v>
      </c>
      <c r="G53" s="10" t="s">
        <v>64</v>
      </c>
      <c r="H53" s="10">
        <f>2*F53</f>
        <v>3236</v>
      </c>
      <c r="I53" s="13" t="s">
        <v>194</v>
      </c>
      <c r="J53" s="10">
        <v>2912</v>
      </c>
      <c r="K53" s="24"/>
      <c r="L53" s="25"/>
      <c r="M53" s="25"/>
    </row>
    <row r="54" spans="1:13" ht="126.75" customHeight="1" x14ac:dyDescent="0.25">
      <c r="A54" s="9">
        <v>53</v>
      </c>
      <c r="B54" s="9" t="s">
        <v>107</v>
      </c>
      <c r="C54" s="16"/>
      <c r="D54" s="15" t="s">
        <v>227</v>
      </c>
      <c r="E54" s="15" t="s">
        <v>162</v>
      </c>
      <c r="F54" s="5">
        <v>1996</v>
      </c>
      <c r="G54" s="10" t="s">
        <v>64</v>
      </c>
      <c r="H54" s="10">
        <f>2*F54</f>
        <v>3992</v>
      </c>
      <c r="I54" s="13" t="s">
        <v>194</v>
      </c>
      <c r="J54" s="10">
        <v>3592</v>
      </c>
      <c r="K54" s="24"/>
      <c r="L54" s="25"/>
      <c r="M54" s="25"/>
    </row>
    <row r="55" spans="1:13" ht="126.75" customHeight="1" x14ac:dyDescent="0.25">
      <c r="A55" s="9">
        <v>54</v>
      </c>
      <c r="B55" s="9" t="s">
        <v>108</v>
      </c>
      <c r="C55" s="16"/>
      <c r="D55" s="15" t="s">
        <v>167</v>
      </c>
      <c r="E55" s="15" t="s">
        <v>162</v>
      </c>
      <c r="F55" s="5">
        <v>2256</v>
      </c>
      <c r="G55" s="10" t="s">
        <v>64</v>
      </c>
      <c r="H55" s="10">
        <f>2*F55</f>
        <v>4512</v>
      </c>
      <c r="I55" s="13" t="s">
        <v>194</v>
      </c>
      <c r="J55" s="10">
        <v>4061</v>
      </c>
      <c r="K55" s="24"/>
      <c r="L55" s="25"/>
      <c r="M55" s="25"/>
    </row>
    <row r="56" spans="1:13" ht="126.75" customHeight="1" x14ac:dyDescent="0.25">
      <c r="A56" s="9">
        <v>55</v>
      </c>
      <c r="B56" s="9" t="s">
        <v>127</v>
      </c>
      <c r="C56" s="16"/>
      <c r="D56" s="15" t="s">
        <v>11</v>
      </c>
      <c r="E56" s="15" t="s">
        <v>12</v>
      </c>
      <c r="F56" s="5">
        <v>3802</v>
      </c>
      <c r="G56" s="10" t="s">
        <v>63</v>
      </c>
      <c r="H56" s="10">
        <f t="shared" ref="H56:H61" si="3">7*F56</f>
        <v>26614</v>
      </c>
      <c r="I56" s="13" t="s">
        <v>194</v>
      </c>
      <c r="J56" s="10">
        <v>6844</v>
      </c>
      <c r="K56" s="24"/>
      <c r="L56" s="25"/>
      <c r="M56" s="25"/>
    </row>
    <row r="57" spans="1:13" ht="126.75" customHeight="1" x14ac:dyDescent="0.25">
      <c r="A57" s="9">
        <v>56</v>
      </c>
      <c r="B57" s="9" t="s">
        <v>128</v>
      </c>
      <c r="C57" s="16"/>
      <c r="D57" s="15" t="s">
        <v>13</v>
      </c>
      <c r="E57" s="15" t="s">
        <v>149</v>
      </c>
      <c r="F57" s="5">
        <v>2093</v>
      </c>
      <c r="G57" s="10" t="s">
        <v>63</v>
      </c>
      <c r="H57" s="10">
        <f t="shared" si="3"/>
        <v>14651</v>
      </c>
      <c r="I57" s="13" t="s">
        <v>194</v>
      </c>
      <c r="J57" s="10">
        <v>3766</v>
      </c>
      <c r="K57" s="24"/>
      <c r="L57" s="25"/>
      <c r="M57" s="25"/>
    </row>
    <row r="58" spans="1:13" ht="126.75" customHeight="1" x14ac:dyDescent="0.25">
      <c r="A58" s="9">
        <v>57</v>
      </c>
      <c r="B58" s="9" t="s">
        <v>129</v>
      </c>
      <c r="C58" s="16"/>
      <c r="D58" s="15" t="s">
        <v>14</v>
      </c>
      <c r="E58" s="15" t="s">
        <v>149</v>
      </c>
      <c r="F58" s="5">
        <v>1999</v>
      </c>
      <c r="G58" s="10" t="s">
        <v>63</v>
      </c>
      <c r="H58" s="10">
        <f t="shared" si="3"/>
        <v>13993</v>
      </c>
      <c r="I58" s="13" t="s">
        <v>194</v>
      </c>
      <c r="J58" s="10">
        <v>3598</v>
      </c>
      <c r="K58" s="24"/>
      <c r="L58" s="25"/>
      <c r="M58" s="25"/>
    </row>
    <row r="59" spans="1:13" ht="126.75" customHeight="1" x14ac:dyDescent="0.25">
      <c r="A59" s="9">
        <v>58</v>
      </c>
      <c r="B59" s="9" t="s">
        <v>130</v>
      </c>
      <c r="C59" s="16"/>
      <c r="D59" s="15" t="s">
        <v>15</v>
      </c>
      <c r="E59" s="15" t="s">
        <v>149</v>
      </c>
      <c r="F59" s="5">
        <v>2099</v>
      </c>
      <c r="G59" s="10" t="s">
        <v>63</v>
      </c>
      <c r="H59" s="10">
        <f t="shared" si="3"/>
        <v>14693</v>
      </c>
      <c r="I59" s="13" t="s">
        <v>194</v>
      </c>
      <c r="J59" s="10">
        <v>3777</v>
      </c>
      <c r="K59" s="24"/>
      <c r="L59" s="25"/>
      <c r="M59" s="25"/>
    </row>
    <row r="60" spans="1:13" ht="126.75" customHeight="1" x14ac:dyDescent="0.25">
      <c r="A60" s="9">
        <v>59</v>
      </c>
      <c r="B60" s="9" t="s">
        <v>115</v>
      </c>
      <c r="C60" s="16"/>
      <c r="D60" s="15" t="s">
        <v>16</v>
      </c>
      <c r="E60" s="15" t="s">
        <v>149</v>
      </c>
      <c r="F60" s="5">
        <v>1956</v>
      </c>
      <c r="G60" s="10" t="s">
        <v>63</v>
      </c>
      <c r="H60" s="10">
        <f t="shared" si="3"/>
        <v>13692</v>
      </c>
      <c r="I60" s="13" t="s">
        <v>194</v>
      </c>
      <c r="J60" s="10">
        <v>3520</v>
      </c>
      <c r="K60" s="24"/>
      <c r="L60" s="25"/>
      <c r="M60" s="25"/>
    </row>
    <row r="61" spans="1:13" ht="126.75" customHeight="1" x14ac:dyDescent="0.25">
      <c r="A61" s="9">
        <v>60</v>
      </c>
      <c r="B61" s="9" t="s">
        <v>116</v>
      </c>
      <c r="C61" s="16"/>
      <c r="D61" s="18" t="s">
        <v>38</v>
      </c>
      <c r="E61" s="18" t="s">
        <v>174</v>
      </c>
      <c r="F61" s="5">
        <v>4239</v>
      </c>
      <c r="G61" s="10" t="s">
        <v>63</v>
      </c>
      <c r="H61" s="10">
        <f t="shared" si="3"/>
        <v>29673</v>
      </c>
      <c r="I61" s="13" t="s">
        <v>194</v>
      </c>
      <c r="J61" s="10">
        <v>7629</v>
      </c>
      <c r="K61" s="24"/>
      <c r="L61" s="25"/>
      <c r="M61" s="25"/>
    </row>
    <row r="62" spans="1:13" ht="126.75" customHeight="1" x14ac:dyDescent="0.25">
      <c r="A62" s="9">
        <v>61</v>
      </c>
      <c r="B62" s="9" t="s">
        <v>113</v>
      </c>
      <c r="C62" s="16"/>
      <c r="D62" s="15" t="s">
        <v>17</v>
      </c>
      <c r="E62" s="15" t="s">
        <v>149</v>
      </c>
      <c r="F62" s="5">
        <v>965</v>
      </c>
      <c r="G62" s="10" t="s">
        <v>65</v>
      </c>
      <c r="H62" s="10">
        <f>10*F62</f>
        <v>9650</v>
      </c>
      <c r="I62" s="13" t="s">
        <v>194</v>
      </c>
      <c r="J62" s="10">
        <v>1737</v>
      </c>
      <c r="K62" s="24"/>
      <c r="L62" s="25"/>
      <c r="M62" s="25"/>
    </row>
    <row r="63" spans="1:13" ht="126.75" customHeight="1" x14ac:dyDescent="0.25">
      <c r="A63" s="9">
        <v>62</v>
      </c>
      <c r="B63" s="9" t="s">
        <v>114</v>
      </c>
      <c r="C63" s="16"/>
      <c r="D63" s="15" t="s">
        <v>39</v>
      </c>
      <c r="E63" s="15" t="s">
        <v>174</v>
      </c>
      <c r="F63" s="5">
        <v>990</v>
      </c>
      <c r="G63" s="10" t="s">
        <v>66</v>
      </c>
      <c r="H63" s="10">
        <f>8*F63</f>
        <v>7920</v>
      </c>
      <c r="I63" s="13" t="s">
        <v>194</v>
      </c>
      <c r="J63" s="10">
        <v>1782</v>
      </c>
      <c r="K63" s="24"/>
      <c r="L63" s="25"/>
      <c r="M63" s="25"/>
    </row>
    <row r="64" spans="1:13" ht="126.75" customHeight="1" x14ac:dyDescent="0.25">
      <c r="A64" s="9">
        <v>63</v>
      </c>
      <c r="B64" s="9" t="s">
        <v>111</v>
      </c>
      <c r="C64" s="16"/>
      <c r="D64" s="15" t="s">
        <v>18</v>
      </c>
      <c r="E64" s="15" t="s">
        <v>174</v>
      </c>
      <c r="F64" s="5">
        <v>902</v>
      </c>
      <c r="G64" s="10" t="s">
        <v>54</v>
      </c>
      <c r="H64" s="10">
        <f>4*F64</f>
        <v>3608</v>
      </c>
      <c r="I64" s="13" t="s">
        <v>194</v>
      </c>
      <c r="J64" s="10">
        <v>1622</v>
      </c>
      <c r="K64" s="24"/>
      <c r="L64" s="25"/>
      <c r="M64" s="25"/>
    </row>
    <row r="65" spans="1:13" ht="126.75" customHeight="1" x14ac:dyDescent="0.25">
      <c r="A65" s="9">
        <v>64</v>
      </c>
      <c r="B65" s="9" t="s">
        <v>112</v>
      </c>
      <c r="C65" s="16"/>
      <c r="D65" s="15" t="s">
        <v>19</v>
      </c>
      <c r="E65" s="15" t="s">
        <v>149</v>
      </c>
      <c r="F65" s="5">
        <v>965</v>
      </c>
      <c r="G65" s="10" t="s">
        <v>65</v>
      </c>
      <c r="H65" s="10">
        <f>10*F65</f>
        <v>9650</v>
      </c>
      <c r="I65" s="13" t="s">
        <v>194</v>
      </c>
      <c r="J65" s="10">
        <v>1736</v>
      </c>
      <c r="K65" s="24"/>
      <c r="L65" s="25"/>
      <c r="M65" s="25"/>
    </row>
    <row r="66" spans="1:13" ht="126.75" customHeight="1" x14ac:dyDescent="0.25">
      <c r="A66" s="9">
        <v>65</v>
      </c>
      <c r="B66" s="9" t="s">
        <v>109</v>
      </c>
      <c r="C66" s="16"/>
      <c r="D66" s="15" t="s">
        <v>20</v>
      </c>
      <c r="E66" s="15" t="s">
        <v>149</v>
      </c>
      <c r="F66" s="5">
        <v>742</v>
      </c>
      <c r="G66" s="10" t="s">
        <v>65</v>
      </c>
      <c r="H66" s="10">
        <f>10*F66</f>
        <v>7420</v>
      </c>
      <c r="I66" s="13" t="s">
        <v>194</v>
      </c>
      <c r="J66" s="10">
        <v>1334</v>
      </c>
      <c r="K66" s="24"/>
      <c r="L66" s="25"/>
      <c r="M66" s="25"/>
    </row>
    <row r="67" spans="1:13" ht="126.75" customHeight="1" x14ac:dyDescent="0.25">
      <c r="A67" s="9">
        <v>66</v>
      </c>
      <c r="B67" s="9" t="s">
        <v>110</v>
      </c>
      <c r="C67" s="16"/>
      <c r="D67" s="15" t="s">
        <v>188</v>
      </c>
      <c r="E67" s="15" t="s">
        <v>37</v>
      </c>
      <c r="F67" s="5">
        <v>1384</v>
      </c>
      <c r="G67" s="10" t="s">
        <v>59</v>
      </c>
      <c r="H67" s="10">
        <f>3*F67</f>
        <v>4152</v>
      </c>
      <c r="I67" s="13" t="s">
        <v>194</v>
      </c>
      <c r="J67" s="10">
        <v>2492</v>
      </c>
      <c r="K67" s="24"/>
      <c r="L67" s="25"/>
      <c r="M67" s="25"/>
    </row>
    <row r="68" spans="1:13" ht="126.75" customHeight="1" x14ac:dyDescent="0.25">
      <c r="A68" s="9">
        <v>67</v>
      </c>
      <c r="B68" s="9" t="s">
        <v>135</v>
      </c>
      <c r="C68" s="16"/>
      <c r="D68" s="15" t="s">
        <v>136</v>
      </c>
      <c r="E68" s="15" t="s">
        <v>149</v>
      </c>
      <c r="F68" s="5">
        <v>1452</v>
      </c>
      <c r="G68" s="10" t="s">
        <v>59</v>
      </c>
      <c r="H68" s="10">
        <f>3*F68</f>
        <v>4356</v>
      </c>
      <c r="I68" s="13" t="s">
        <v>194</v>
      </c>
      <c r="J68" s="10">
        <v>2612</v>
      </c>
      <c r="K68" s="24"/>
      <c r="L68" s="25"/>
      <c r="M68" s="25"/>
    </row>
    <row r="69" spans="1:13" ht="126.75" customHeight="1" x14ac:dyDescent="0.25">
      <c r="A69" s="9">
        <v>68</v>
      </c>
      <c r="B69" s="9" t="s">
        <v>117</v>
      </c>
      <c r="C69" s="16"/>
      <c r="D69" s="15" t="s">
        <v>172</v>
      </c>
      <c r="E69" s="15" t="s">
        <v>149</v>
      </c>
      <c r="F69" s="5">
        <v>1314</v>
      </c>
      <c r="G69" s="10" t="s">
        <v>59</v>
      </c>
      <c r="H69" s="10">
        <f>3*F69</f>
        <v>3942</v>
      </c>
      <c r="I69" s="13" t="s">
        <v>194</v>
      </c>
      <c r="J69" s="10">
        <v>2364</v>
      </c>
      <c r="K69" s="24"/>
      <c r="L69" s="25"/>
      <c r="M69" s="25"/>
    </row>
    <row r="70" spans="1:13" ht="126.75" customHeight="1" x14ac:dyDescent="0.25">
      <c r="A70" s="9">
        <v>69</v>
      </c>
      <c r="B70" s="9" t="s">
        <v>118</v>
      </c>
      <c r="C70" s="16"/>
      <c r="D70" s="15" t="s">
        <v>21</v>
      </c>
      <c r="E70" s="15" t="s">
        <v>175</v>
      </c>
      <c r="F70" s="5">
        <v>3000</v>
      </c>
      <c r="G70" s="10" t="s">
        <v>53</v>
      </c>
      <c r="H70" s="10">
        <f>3*F70</f>
        <v>9000</v>
      </c>
      <c r="I70" s="13" t="s">
        <v>194</v>
      </c>
      <c r="J70" s="10">
        <v>5269</v>
      </c>
      <c r="K70" s="24"/>
      <c r="L70" s="25"/>
      <c r="M70" s="25"/>
    </row>
    <row r="71" spans="1:13" ht="126.75" customHeight="1" x14ac:dyDescent="0.25">
      <c r="A71" s="9">
        <v>70</v>
      </c>
      <c r="B71" s="9" t="s">
        <v>119</v>
      </c>
      <c r="C71" s="16"/>
      <c r="D71" s="15" t="s">
        <v>173</v>
      </c>
      <c r="E71" s="15" t="s">
        <v>153</v>
      </c>
      <c r="F71" s="5">
        <v>1272</v>
      </c>
      <c r="G71" s="10" t="s">
        <v>64</v>
      </c>
      <c r="H71" s="10">
        <f>2*F71</f>
        <v>2544</v>
      </c>
      <c r="I71" s="13" t="s">
        <v>194</v>
      </c>
      <c r="J71" s="10">
        <v>2289</v>
      </c>
      <c r="K71" s="24"/>
      <c r="L71" s="25"/>
      <c r="M71" s="25"/>
    </row>
    <row r="72" spans="1:13" ht="126.75" customHeight="1" x14ac:dyDescent="0.25">
      <c r="A72" s="9">
        <v>71</v>
      </c>
      <c r="B72" s="9" t="s">
        <v>120</v>
      </c>
      <c r="C72" s="16"/>
      <c r="D72" s="15" t="s">
        <v>40</v>
      </c>
      <c r="E72" s="15" t="s">
        <v>153</v>
      </c>
      <c r="F72" s="5">
        <v>1488</v>
      </c>
      <c r="G72" s="10" t="s">
        <v>64</v>
      </c>
      <c r="H72" s="10">
        <f>2*F72</f>
        <v>2976</v>
      </c>
      <c r="I72" s="13" t="s">
        <v>194</v>
      </c>
      <c r="J72" s="10">
        <v>2678</v>
      </c>
      <c r="K72" s="24"/>
      <c r="L72" s="25"/>
      <c r="M72" s="25"/>
    </row>
    <row r="73" spans="1:13" ht="126.75" customHeight="1" x14ac:dyDescent="0.25">
      <c r="A73" s="9">
        <v>72</v>
      </c>
      <c r="B73" s="9" t="s">
        <v>121</v>
      </c>
      <c r="C73" s="16"/>
      <c r="D73" s="15" t="s">
        <v>168</v>
      </c>
      <c r="E73" s="15" t="s">
        <v>149</v>
      </c>
      <c r="F73" s="5">
        <v>1114</v>
      </c>
      <c r="G73" s="10" t="s">
        <v>59</v>
      </c>
      <c r="H73" s="10">
        <f>3*F73</f>
        <v>3342</v>
      </c>
      <c r="I73" s="13" t="s">
        <v>194</v>
      </c>
      <c r="J73" s="10">
        <v>2004</v>
      </c>
      <c r="K73" s="24"/>
      <c r="L73" s="25"/>
      <c r="M73" s="25"/>
    </row>
    <row r="74" spans="1:13" ht="126.75" customHeight="1" x14ac:dyDescent="0.25">
      <c r="A74" s="9">
        <v>73</v>
      </c>
      <c r="B74" s="9" t="s">
        <v>122</v>
      </c>
      <c r="C74" s="16"/>
      <c r="D74" s="15" t="s">
        <v>169</v>
      </c>
      <c r="E74" s="15" t="s">
        <v>149</v>
      </c>
      <c r="F74" s="5">
        <v>1256</v>
      </c>
      <c r="G74" s="10" t="s">
        <v>53</v>
      </c>
      <c r="H74" s="10">
        <f>3*F74</f>
        <v>3768</v>
      </c>
      <c r="I74" s="13" t="s">
        <v>194</v>
      </c>
      <c r="J74" s="10">
        <v>2261</v>
      </c>
      <c r="K74" s="24"/>
      <c r="L74" s="25"/>
      <c r="M74" s="25"/>
    </row>
    <row r="75" spans="1:13" ht="126.75" customHeight="1" x14ac:dyDescent="0.25">
      <c r="A75" s="9">
        <v>74</v>
      </c>
      <c r="B75" s="9" t="s">
        <v>123</v>
      </c>
      <c r="C75" s="16"/>
      <c r="D75" s="15" t="s">
        <v>22</v>
      </c>
      <c r="E75" s="15" t="s">
        <v>149</v>
      </c>
      <c r="F75" s="5">
        <v>1015</v>
      </c>
      <c r="G75" s="10" t="s">
        <v>54</v>
      </c>
      <c r="H75" s="10">
        <f>4*F75</f>
        <v>4060</v>
      </c>
      <c r="I75" s="13" t="s">
        <v>194</v>
      </c>
      <c r="J75" s="10">
        <v>1827</v>
      </c>
      <c r="K75" s="24"/>
      <c r="L75" s="25"/>
      <c r="M75" s="25"/>
    </row>
    <row r="76" spans="1:13" ht="126.75" customHeight="1" x14ac:dyDescent="0.25">
      <c r="A76" s="9">
        <v>75</v>
      </c>
      <c r="B76" s="9" t="s">
        <v>124</v>
      </c>
      <c r="C76" s="16"/>
      <c r="D76" s="15" t="s">
        <v>41</v>
      </c>
      <c r="E76" s="15" t="s">
        <v>149</v>
      </c>
      <c r="F76" s="5">
        <v>559</v>
      </c>
      <c r="G76" s="10" t="s">
        <v>54</v>
      </c>
      <c r="H76" s="10">
        <f>4*F76</f>
        <v>2236</v>
      </c>
      <c r="I76" s="13" t="s">
        <v>194</v>
      </c>
      <c r="J76" s="10">
        <v>1006</v>
      </c>
      <c r="K76" s="24"/>
      <c r="L76" s="25"/>
      <c r="M76" s="25"/>
    </row>
    <row r="77" spans="1:13" ht="126.75" customHeight="1" x14ac:dyDescent="0.25">
      <c r="A77" s="9">
        <v>76</v>
      </c>
      <c r="B77" s="9" t="s">
        <v>148</v>
      </c>
      <c r="C77" s="16"/>
      <c r="D77" s="15" t="s">
        <v>189</v>
      </c>
      <c r="E77" s="15" t="s">
        <v>153</v>
      </c>
      <c r="F77" s="5">
        <v>3437</v>
      </c>
      <c r="G77" s="10" t="s">
        <v>59</v>
      </c>
      <c r="H77" s="10">
        <f>3*F77</f>
        <v>10311</v>
      </c>
      <c r="I77" s="13" t="s">
        <v>194</v>
      </c>
      <c r="J77" s="10">
        <v>6186</v>
      </c>
      <c r="K77" s="24"/>
      <c r="L77" s="25"/>
      <c r="M77" s="25"/>
    </row>
    <row r="78" spans="1:13" ht="126.75" customHeight="1" x14ac:dyDescent="0.25">
      <c r="A78" s="9">
        <v>77</v>
      </c>
      <c r="B78" s="9" t="s">
        <v>125</v>
      </c>
      <c r="C78" s="16"/>
      <c r="D78" s="15" t="s">
        <v>190</v>
      </c>
      <c r="E78" s="15" t="s">
        <v>153</v>
      </c>
      <c r="F78" s="5">
        <v>3437</v>
      </c>
      <c r="G78" s="10" t="s">
        <v>59</v>
      </c>
      <c r="H78" s="10">
        <f>3*F78</f>
        <v>10311</v>
      </c>
      <c r="I78" s="13" t="s">
        <v>194</v>
      </c>
      <c r="J78" s="10">
        <v>6186</v>
      </c>
      <c r="K78" s="24"/>
      <c r="L78" s="25"/>
      <c r="M78" s="25"/>
    </row>
    <row r="79" spans="1:13" ht="126.75" customHeight="1" x14ac:dyDescent="0.25">
      <c r="A79" s="9">
        <v>78</v>
      </c>
      <c r="B79" s="9" t="s">
        <v>126</v>
      </c>
      <c r="C79" s="16"/>
      <c r="D79" s="15" t="s">
        <v>170</v>
      </c>
      <c r="E79" s="15" t="s">
        <v>153</v>
      </c>
      <c r="F79" s="5">
        <v>1577</v>
      </c>
      <c r="G79" s="10" t="s">
        <v>64</v>
      </c>
      <c r="H79" s="10">
        <f>2*F79</f>
        <v>3154</v>
      </c>
      <c r="I79" s="13" t="s">
        <v>194</v>
      </c>
      <c r="J79" s="10">
        <v>2838</v>
      </c>
      <c r="K79" s="24"/>
      <c r="L79" s="25"/>
      <c r="M79" s="25"/>
    </row>
    <row r="80" spans="1:13" x14ac:dyDescent="0.25">
      <c r="A80" s="8"/>
      <c r="B80" s="6"/>
      <c r="D80" s="8"/>
      <c r="E80" s="8"/>
      <c r="F80" s="8"/>
      <c r="G80" s="6"/>
      <c r="H80" s="8"/>
      <c r="J80" s="6"/>
    </row>
  </sheetData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2018-07-02T08:50:39Z</cp:lastPrinted>
  <dcterms:created xsi:type="dcterms:W3CDTF">2018-03-01T06:24:46Z</dcterms:created>
  <dcterms:modified xsi:type="dcterms:W3CDTF">2018-07-20T08:54:20Z</dcterms:modified>
</cp:coreProperties>
</file>